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23256" windowHeight="13176" tabRatio="851"/>
  </bookViews>
  <sheets>
    <sheet name="Instrukcja" sheetId="4" r:id="rId1"/>
    <sheet name="Sprawozdanie organu 2022" sheetId="1" r:id="rId2"/>
    <sheet name="Szkoły dotowane 2023" sheetId="7" r:id="rId3"/>
    <sheet name="Wyciąg z przepisów" sheetId="2" r:id="rId4"/>
    <sheet name="Dane_3" sheetId="6" state="hidden" r:id="rId5"/>
    <sheet name="Zestawienie organami" sheetId="5" state="hidden" r:id="rId6"/>
  </sheets>
  <definedNames>
    <definedName name="_xlnm._FilterDatabase" localSheetId="2" hidden="1">'Szkoły dotowane 2023'!$A$4:$I$111</definedName>
    <definedName name="_xlnm._FilterDatabase" localSheetId="5" hidden="1">'Zestawienie organami'!$B$1:$T$140</definedName>
    <definedName name="Adres">#REF!</definedName>
    <definedName name="AktywnyWiersz">1</definedName>
    <definedName name="Arkusz2">#REF!</definedName>
    <definedName name="Laboratoria_Organy">#REF!</definedName>
    <definedName name="_xlnm.Print_Area" localSheetId="0">Instrukcja!$A$1:$N$70</definedName>
    <definedName name="_xlnm.Print_Area" localSheetId="1">'Sprawozdanie organu 2022'!$B$2:$S$43</definedName>
    <definedName name="_xlnm.Print_Area" localSheetId="2">'Szkoły dotowane 2023'!$A$1:$I$111</definedName>
    <definedName name="_xlnm.Print_Area" localSheetId="3">'Wyciąg z przepisów'!$A$2:$U$74</definedName>
    <definedName name="Organy" localSheetId="2">#REF!</definedName>
    <definedName name="Organy">'Zestawienie organami'!$B$2:$T$140</definedName>
    <definedName name="Z_AC9F69E7_A961_4F04_8563_C59F4A48DB3D_.wvu.FilterData" localSheetId="2" hidden="1">'Szkoły dotowane 2023'!$B$4:$H$8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27" i="1" l="1"/>
  <c r="L31" i="1"/>
  <c r="M31" i="1"/>
  <c r="O31" i="1"/>
  <c r="P31" i="1"/>
  <c r="Q31" i="1"/>
  <c r="K31" i="1"/>
  <c r="A111" i="7"/>
  <c r="A110" i="7"/>
  <c r="A109" i="7"/>
  <c r="A108" i="7"/>
  <c r="A107" i="7"/>
  <c r="A106" i="7"/>
  <c r="A105" i="7"/>
  <c r="A104" i="7"/>
  <c r="A103" i="7"/>
  <c r="A102" i="7"/>
  <c r="A101" i="7"/>
  <c r="A100" i="7"/>
  <c r="A99" i="7"/>
  <c r="A98" i="7"/>
  <c r="A97" i="7"/>
  <c r="A96" i="7"/>
  <c r="A95" i="7"/>
  <c r="A94" i="7"/>
  <c r="A93" i="7"/>
  <c r="A92" i="7"/>
  <c r="A91" i="7"/>
  <c r="A90" i="7"/>
  <c r="A89" i="7"/>
  <c r="A88" i="7"/>
  <c r="A87" i="7"/>
  <c r="A86" i="7"/>
  <c r="A85" i="7"/>
  <c r="A84" i="7"/>
  <c r="A83" i="7"/>
  <c r="A82" i="7"/>
  <c r="A81" i="7"/>
  <c r="A80" i="7"/>
  <c r="A79" i="7"/>
  <c r="A78" i="7"/>
  <c r="A77" i="7"/>
  <c r="A76" i="7"/>
  <c r="A75" i="7"/>
  <c r="A74" i="7"/>
  <c r="A73" i="7"/>
  <c r="A72" i="7"/>
  <c r="A71" i="7"/>
  <c r="A70" i="7"/>
  <c r="A69" i="7"/>
  <c r="A68" i="7"/>
  <c r="A67" i="7"/>
  <c r="A66" i="7"/>
  <c r="A65" i="7"/>
  <c r="A64" i="7"/>
  <c r="A63" i="7"/>
  <c r="A62" i="7"/>
  <c r="A61" i="7"/>
  <c r="A60" i="7"/>
  <c r="A59" i="7"/>
  <c r="A58" i="7"/>
  <c r="A57" i="7"/>
  <c r="A56" i="7"/>
  <c r="A55" i="7"/>
  <c r="A54" i="7"/>
  <c r="A53" i="7"/>
  <c r="A52" i="7"/>
  <c r="A51" i="7"/>
  <c r="A50" i="7"/>
  <c r="A49" i="7"/>
  <c r="A48" i="7"/>
  <c r="A47" i="7"/>
  <c r="A46" i="7"/>
  <c r="A45" i="7"/>
  <c r="A44" i="7"/>
  <c r="A43" i="7"/>
  <c r="A42" i="7"/>
  <c r="A41" i="7"/>
  <c r="A40" i="7"/>
  <c r="A39" i="7"/>
  <c r="A38" i="7"/>
  <c r="A37" i="7"/>
  <c r="A36" i="7"/>
  <c r="A35" i="7"/>
  <c r="A34" i="7"/>
  <c r="A33" i="7"/>
  <c r="A32" i="7"/>
  <c r="A31" i="7"/>
  <c r="A30" i="7"/>
  <c r="A29" i="7"/>
  <c r="A28" i="7"/>
  <c r="A27" i="7"/>
  <c r="A26" i="7"/>
  <c r="A25" i="7"/>
  <c r="A24" i="7"/>
  <c r="A23" i="7"/>
  <c r="A22" i="7"/>
  <c r="A21" i="7"/>
  <c r="A20" i="7"/>
  <c r="A19" i="7"/>
  <c r="A18" i="7"/>
  <c r="A17" i="7"/>
  <c r="A16" i="7"/>
  <c r="A15" i="7"/>
  <c r="A14" i="7"/>
  <c r="A13" i="7"/>
  <c r="A12" i="7"/>
  <c r="A10" i="7"/>
  <c r="A9" i="7"/>
  <c r="A8" i="7"/>
  <c r="A7" i="7"/>
  <c r="A6" i="7"/>
  <c r="A5" i="7"/>
  <c r="A11" i="7"/>
  <c r="F184" i="6"/>
  <c r="F185" i="6"/>
  <c r="F186" i="6"/>
  <c r="F187" i="6"/>
  <c r="F188" i="6"/>
  <c r="F189" i="6"/>
  <c r="F190" i="6"/>
  <c r="F191" i="6"/>
  <c r="F192" i="6"/>
  <c r="F193" i="6"/>
  <c r="F194" i="6"/>
  <c r="F195" i="6"/>
  <c r="F196" i="6"/>
  <c r="F197" i="6"/>
  <c r="F198" i="6"/>
  <c r="E184" i="6"/>
  <c r="E185" i="6"/>
  <c r="E186" i="6"/>
  <c r="E187" i="6"/>
  <c r="E188" i="6"/>
  <c r="E189" i="6"/>
  <c r="E190" i="6"/>
  <c r="E191" i="6"/>
  <c r="E192" i="6"/>
  <c r="E193" i="6"/>
  <c r="E194" i="6"/>
  <c r="E195" i="6"/>
  <c r="E196" i="6"/>
  <c r="E197" i="6"/>
  <c r="E198" i="6"/>
  <c r="F183" i="6" l="1"/>
  <c r="F200" i="6" s="1"/>
  <c r="E183" i="6"/>
  <c r="E169" i="6"/>
  <c r="F169" i="6"/>
  <c r="E170" i="6"/>
  <c r="F170" i="6"/>
  <c r="E171" i="6"/>
  <c r="F171" i="6"/>
  <c r="E172" i="6"/>
  <c r="F172" i="6"/>
  <c r="E173" i="6"/>
  <c r="F173" i="6"/>
  <c r="F168" i="6"/>
  <c r="E168" i="6"/>
  <c r="F154" i="6"/>
  <c r="F155" i="6"/>
  <c r="F156" i="6"/>
  <c r="F157" i="6"/>
  <c r="F158" i="6"/>
  <c r="F139" i="6"/>
  <c r="F140" i="6"/>
  <c r="F141" i="6"/>
  <c r="F142" i="6"/>
  <c r="F143" i="6"/>
  <c r="F153" i="6"/>
  <c r="F138" i="6"/>
  <c r="E154" i="6"/>
  <c r="E155" i="6"/>
  <c r="E156" i="6"/>
  <c r="E157" i="6"/>
  <c r="E158" i="6"/>
  <c r="E139" i="6"/>
  <c r="E140" i="6"/>
  <c r="E141" i="6"/>
  <c r="E142" i="6"/>
  <c r="E143" i="6"/>
  <c r="E153" i="6"/>
  <c r="E138" i="6"/>
  <c r="F124" i="6"/>
  <c r="F125" i="6"/>
  <c r="F126" i="6"/>
  <c r="F127" i="6"/>
  <c r="F128" i="6"/>
  <c r="F123" i="6"/>
  <c r="E124" i="6"/>
  <c r="E125" i="6"/>
  <c r="E126" i="6"/>
  <c r="E127" i="6"/>
  <c r="E128" i="6"/>
  <c r="E123" i="6"/>
  <c r="F109" i="6"/>
  <c r="F110" i="6"/>
  <c r="F111" i="6"/>
  <c r="F112" i="6"/>
  <c r="F113" i="6"/>
  <c r="F108" i="6"/>
  <c r="E109" i="6"/>
  <c r="E110" i="6"/>
  <c r="E111" i="6"/>
  <c r="E112" i="6"/>
  <c r="E113" i="6"/>
  <c r="E108" i="6"/>
  <c r="F201" i="6" l="1"/>
  <c r="F179" i="6"/>
  <c r="F180" i="6"/>
  <c r="F150" i="6"/>
  <c r="F164" i="6"/>
  <c r="F165" i="6"/>
  <c r="F149" i="6"/>
  <c r="F134" i="6"/>
  <c r="F119" i="6"/>
  <c r="F120" i="6"/>
  <c r="F135" i="6"/>
  <c r="F94" i="6"/>
  <c r="F95" i="6"/>
  <c r="F96" i="6"/>
  <c r="F97" i="6"/>
  <c r="F98" i="6"/>
  <c r="F93" i="6"/>
  <c r="E94" i="6"/>
  <c r="E95" i="6"/>
  <c r="E96" i="6"/>
  <c r="E97" i="6"/>
  <c r="E98" i="6"/>
  <c r="E93" i="6"/>
  <c r="F105" i="6" l="1"/>
  <c r="F104" i="6"/>
  <c r="R30" i="1"/>
  <c r="F79" i="6"/>
  <c r="F80" i="6"/>
  <c r="F81" i="6"/>
  <c r="F82" i="6"/>
  <c r="F83" i="6"/>
  <c r="F78" i="6"/>
  <c r="F64" i="6"/>
  <c r="F65" i="6"/>
  <c r="F66" i="6"/>
  <c r="F67" i="6"/>
  <c r="F68" i="6"/>
  <c r="F63" i="6"/>
  <c r="E83" i="6"/>
  <c r="E79" i="6"/>
  <c r="E80" i="6"/>
  <c r="E81" i="6"/>
  <c r="E82" i="6"/>
  <c r="E64" i="6"/>
  <c r="E65" i="6"/>
  <c r="E66" i="6"/>
  <c r="E67" i="6"/>
  <c r="E68" i="6"/>
  <c r="E78" i="6"/>
  <c r="E63" i="6"/>
  <c r="R28" i="1"/>
  <c r="R29" i="1" l="1"/>
  <c r="F90" i="6"/>
  <c r="F89" i="6"/>
  <c r="F75" i="6"/>
  <c r="F74" i="6"/>
  <c r="F49" i="6"/>
  <c r="F50" i="6"/>
  <c r="F51" i="6"/>
  <c r="F52" i="6"/>
  <c r="F53" i="6"/>
  <c r="F48" i="6"/>
  <c r="E49" i="6"/>
  <c r="E50" i="6"/>
  <c r="E51" i="6"/>
  <c r="E52" i="6"/>
  <c r="E48" i="6"/>
  <c r="E53" i="6"/>
  <c r="R25" i="1"/>
  <c r="F38" i="6"/>
  <c r="F37" i="6"/>
  <c r="F36" i="6"/>
  <c r="F35" i="6"/>
  <c r="F34" i="6"/>
  <c r="F33" i="6"/>
  <c r="E38" i="6"/>
  <c r="E37" i="6"/>
  <c r="E36" i="6"/>
  <c r="E35" i="6"/>
  <c r="E34" i="6"/>
  <c r="E33" i="6"/>
  <c r="E23" i="6"/>
  <c r="E22" i="6"/>
  <c r="E21" i="6"/>
  <c r="E20" i="6"/>
  <c r="E19" i="6"/>
  <c r="E18" i="6"/>
  <c r="E8" i="6"/>
  <c r="E7" i="6"/>
  <c r="E6" i="6"/>
  <c r="E5" i="6"/>
  <c r="E4" i="6"/>
  <c r="E3" i="6"/>
  <c r="F23" i="6"/>
  <c r="F22" i="6"/>
  <c r="F21" i="6"/>
  <c r="F20" i="6"/>
  <c r="F19" i="6"/>
  <c r="F18" i="6"/>
  <c r="F8" i="6"/>
  <c r="F7" i="6"/>
  <c r="F6" i="6"/>
  <c r="F5" i="6"/>
  <c r="F4" i="6"/>
  <c r="F3" i="6"/>
  <c r="N31" i="1" l="1"/>
  <c r="F60" i="6"/>
  <c r="F59" i="6"/>
  <c r="R26" i="1"/>
  <c r="R24" i="1"/>
  <c r="F45" i="6"/>
  <c r="F44" i="6"/>
  <c r="F30" i="6"/>
  <c r="F29" i="6"/>
  <c r="R31" i="1" l="1"/>
  <c r="N142" i="5"/>
  <c r="R100" i="5"/>
  <c r="F15" i="6" l="1"/>
  <c r="F14" i="6"/>
</calcChain>
</file>

<file path=xl/sharedStrings.xml><?xml version="1.0" encoding="utf-8"?>
<sst xmlns="http://schemas.openxmlformats.org/spreadsheetml/2006/main" count="2018" uniqueCount="810">
  <si>
    <t>SPRAWOZDANIE FINANSOWE ORGANU PROWADZĄCEGO</t>
  </si>
  <si>
    <t>(pieczęć organu prowadzącego)</t>
  </si>
  <si>
    <t>A</t>
  </si>
  <si>
    <t>B</t>
  </si>
  <si>
    <t>Lp.</t>
  </si>
  <si>
    <t>Nazwa szkoły</t>
  </si>
  <si>
    <t>RSPO</t>
  </si>
  <si>
    <t>Ze środków własnych</t>
  </si>
  <si>
    <t>….....................................................</t>
  </si>
  <si>
    <t>Wyciąg z przepisów</t>
  </si>
  <si>
    <t>Rozporządzenie Rady Ministrów z dnia 23 października 2020 r. w sprawie szczegółowych warunków, form i trybu realizacji Rządowego programu rozwijania szkolnej infrastruktury oraz kompetencji uczniów i nauczycieli w zakresie technologii informacyjno-komunikacyjnych na lata 2020-2024 – „Aktywna tablica” (Dz. U. z 2020 r., poz. 1883 z późn. zm.).</t>
  </si>
  <si>
    <t>Rozporządzenie Rady Ministrów z dnia 27 sierpnia 2021 r. zmieniające rozporządzenie w sprawie szczegółowych warunków, form i trybu realizacji Rządowego programu rozwijania szkolnej infrastruktury oraz kompetencji uczniów i nauczycieli w zakresie technologii informacyjno-komunikacyjnych na lata 2020–2024 – „Aktywna tablica” (Dz. U. z 2021 r., poz. 1602).</t>
  </si>
  <si>
    <t>/…/</t>
  </si>
  <si>
    <r>
      <rPr>
        <b/>
        <sz val="12"/>
        <color rgb="FFC00000"/>
        <rFont val="Calibri"/>
        <family val="2"/>
        <charset val="238"/>
        <scheme val="minor"/>
      </rPr>
      <t xml:space="preserve">2) </t>
    </r>
    <r>
      <rPr>
        <sz val="11"/>
        <color theme="1"/>
        <rFont val="Calibri"/>
        <family val="2"/>
        <charset val="238"/>
        <scheme val="minor"/>
      </rPr>
      <t>w latach 2021–2024:</t>
    </r>
  </si>
  <si>
    <r>
      <rPr>
        <b/>
        <sz val="12"/>
        <color rgb="FFC00000"/>
        <rFont val="Calibri"/>
        <family val="2"/>
        <charset val="238"/>
        <scheme val="minor"/>
      </rPr>
      <t>2)</t>
    </r>
    <r>
      <rPr>
        <sz val="11"/>
        <color theme="1"/>
        <rFont val="Calibri"/>
        <family val="2"/>
        <charset val="238"/>
        <scheme val="minor"/>
      </rPr>
      <t xml:space="preserve"> w latach 2021–2024:</t>
    </r>
  </si>
  <si>
    <t>§2</t>
  </si>
  <si>
    <t xml:space="preserve">Telefon:  </t>
  </si>
  <si>
    <t xml:space="preserve">E-mail:  </t>
  </si>
  <si>
    <t>§3</t>
  </si>
  <si>
    <t>rzeczowy</t>
  </si>
  <si>
    <t>finansowy</t>
  </si>
  <si>
    <r>
      <rPr>
        <b/>
        <sz val="12"/>
        <color rgb="FFC00000"/>
        <rFont val="Calibri"/>
        <family val="2"/>
        <charset val="238"/>
        <scheme val="minor"/>
      </rPr>
      <t xml:space="preserve">    pkt 2. </t>
    </r>
    <r>
      <rPr>
        <sz val="12"/>
        <rFont val="Calibri"/>
        <family val="2"/>
        <charset val="238"/>
        <scheme val="minor"/>
      </rPr>
      <t>wkład rzeczowy w formie sprzętu komputerowego i innych urządzeń TIK wykorzystywanych jako pomoce dydaktyczne, zakupionych w roku złożenia wniosku o udział w Programie, ale nie później niż do dnia złożenia wniosku o udział w Programie.</t>
    </r>
  </si>
  <si>
    <r>
      <rPr>
        <b/>
        <sz val="16"/>
        <color rgb="FFC00000"/>
        <rFont val="Calibri"/>
        <family val="2"/>
        <charset val="238"/>
        <scheme val="minor"/>
      </rPr>
      <t>ust. 3.</t>
    </r>
    <r>
      <rPr>
        <b/>
        <sz val="12"/>
        <color rgb="FFC00000"/>
        <rFont val="Calibri"/>
        <family val="2"/>
        <charset val="238"/>
        <scheme val="minor"/>
      </rPr>
      <t xml:space="preserve"> </t>
    </r>
    <r>
      <rPr>
        <sz val="11"/>
        <color theme="1"/>
        <rFont val="Calibri"/>
        <family val="2"/>
        <charset val="238"/>
        <scheme val="minor"/>
      </rPr>
      <t xml:space="preserve">Organom prowadzącym szkoły podstawowe i szkoły za granicą, </t>
    </r>
    <r>
      <rPr>
        <b/>
        <u/>
        <sz val="11"/>
        <color theme="1"/>
        <rFont val="Calibri"/>
        <family val="2"/>
        <charset val="238"/>
        <scheme val="minor"/>
      </rPr>
      <t>które nie otrzymały wsparcia finansowego w latach 2017–2019</t>
    </r>
    <r>
      <rPr>
        <sz val="11"/>
        <color theme="1"/>
        <rFont val="Calibri"/>
        <family val="2"/>
        <charset val="238"/>
        <scheme val="minor"/>
      </rPr>
      <t>, wsparcie finansowe może być udzielone na zakup sprzętu lub pomocy dydaktycznych:</t>
    </r>
  </si>
  <si>
    <r>
      <rPr>
        <b/>
        <sz val="16"/>
        <color rgb="FFC00000"/>
        <rFont val="Calibri"/>
        <family val="2"/>
        <charset val="238"/>
        <scheme val="minor"/>
      </rPr>
      <t xml:space="preserve">ust. 4. </t>
    </r>
    <r>
      <rPr>
        <sz val="11"/>
        <color theme="1"/>
        <rFont val="Calibri"/>
        <family val="2"/>
        <charset val="238"/>
        <scheme val="minor"/>
      </rPr>
      <t xml:space="preserve">Organom prowadzącym </t>
    </r>
    <r>
      <rPr>
        <b/>
        <u/>
        <sz val="11"/>
        <color theme="1"/>
        <rFont val="Calibri"/>
        <family val="2"/>
        <charset val="238"/>
        <scheme val="minor"/>
      </rPr>
      <t>szkoły ponadpodstawowe</t>
    </r>
    <r>
      <rPr>
        <sz val="11"/>
        <color theme="1"/>
        <rFont val="Calibri"/>
        <family val="2"/>
        <charset val="238"/>
        <scheme val="minor"/>
      </rPr>
      <t xml:space="preserve"> i szkoły za granicą wsparcie finansowe może być udzielone na zakup sprzętu lub pomocy dydaktycznych:</t>
    </r>
  </si>
  <si>
    <r>
      <rPr>
        <b/>
        <sz val="16"/>
        <color rgb="FFC00000"/>
        <rFont val="Calibri"/>
        <family val="2"/>
        <charset val="238"/>
        <scheme val="minor"/>
      </rPr>
      <t>ust. 5.</t>
    </r>
    <r>
      <rPr>
        <b/>
        <sz val="12"/>
        <color rgb="FFC00000"/>
        <rFont val="Calibri"/>
        <family val="2"/>
        <charset val="238"/>
        <scheme val="minor"/>
      </rPr>
      <t xml:space="preserve"> </t>
    </r>
    <r>
      <rPr>
        <sz val="11"/>
        <color theme="1"/>
        <rFont val="Calibri"/>
        <family val="2"/>
        <charset val="238"/>
        <scheme val="minor"/>
      </rPr>
      <t xml:space="preserve">Organom prowadzącym </t>
    </r>
    <r>
      <rPr>
        <b/>
        <u/>
        <sz val="11"/>
        <color theme="1"/>
        <rFont val="Calibri"/>
        <family val="2"/>
        <charset val="238"/>
        <scheme val="minor"/>
      </rPr>
      <t>szkoły podstawowe, w których uczą się uczniowie ze specjalnymi potrzebami edukacyjnymi – uczniowie niewidomi</t>
    </r>
    <r>
      <rPr>
        <sz val="11"/>
        <color theme="1"/>
        <rFont val="Calibri"/>
        <family val="2"/>
        <charset val="238"/>
        <scheme val="minor"/>
      </rPr>
      <t>, wsparcie finansowe może być udzielone na zakup sprzętu lub pomocy dydaktycznych:</t>
    </r>
  </si>
  <si>
    <r>
      <rPr>
        <b/>
        <sz val="16"/>
        <color rgb="FFC00000"/>
        <rFont val="Calibri"/>
        <family val="2"/>
        <charset val="238"/>
        <scheme val="minor"/>
      </rPr>
      <t xml:space="preserve">ust. 6. </t>
    </r>
    <r>
      <rPr>
        <sz val="11"/>
        <color theme="1"/>
        <rFont val="Calibri"/>
        <family val="2"/>
        <charset val="238"/>
        <scheme val="minor"/>
      </rPr>
      <t xml:space="preserve">Organom prowadzącym </t>
    </r>
    <r>
      <rPr>
        <b/>
        <u/>
        <sz val="11"/>
        <color theme="1"/>
        <rFont val="Calibri"/>
        <family val="2"/>
        <charset val="238"/>
        <scheme val="minor"/>
      </rPr>
      <t>szkoły podstawowe, w których uczą się uczniowie ze specjalnymi potrzebami edukacyjnymi</t>
    </r>
    <r>
      <rPr>
        <sz val="11"/>
        <color theme="1"/>
        <rFont val="Calibri"/>
        <family val="2"/>
        <charset val="238"/>
        <scheme val="minor"/>
      </rPr>
      <t xml:space="preserve"> – uczniowie posiadający różnorodne zaburzenia rozwojowe, utrudniające lub uniemożliwiające prawidłowy proces kształcenia, wsparcie finansowe może być udzielone na zakup sprzętu, pomocy dydaktycznych lub narzędzi do terapii:</t>
    </r>
  </si>
  <si>
    <r>
      <rPr>
        <b/>
        <sz val="16"/>
        <color rgb="FFC00000"/>
        <rFont val="Calibri"/>
        <family val="2"/>
        <charset val="238"/>
        <scheme val="minor"/>
      </rPr>
      <t>ust. 7.</t>
    </r>
    <r>
      <rPr>
        <b/>
        <sz val="12"/>
        <color rgb="FFC00000"/>
        <rFont val="Calibri"/>
        <family val="2"/>
        <charset val="238"/>
        <scheme val="minor"/>
      </rPr>
      <t xml:space="preserve"> </t>
    </r>
    <r>
      <rPr>
        <sz val="11"/>
        <color theme="1"/>
        <rFont val="Calibri"/>
        <family val="2"/>
        <charset val="238"/>
        <scheme val="minor"/>
      </rPr>
      <t>Organom prowadzącym</t>
    </r>
    <r>
      <rPr>
        <b/>
        <u/>
        <sz val="11"/>
        <color theme="1"/>
        <rFont val="Calibri"/>
        <family val="2"/>
        <charset val="238"/>
        <scheme val="minor"/>
      </rPr>
      <t xml:space="preserve"> SOSW</t>
    </r>
    <r>
      <rPr>
        <sz val="11"/>
        <color theme="1"/>
        <rFont val="Calibri"/>
        <family val="2"/>
        <charset val="238"/>
        <scheme val="minor"/>
      </rPr>
      <t xml:space="preserve"> wsparcie finansowe może być udzielone na zakup sprzętu:</t>
    </r>
  </si>
  <si>
    <r>
      <rPr>
        <b/>
        <sz val="16"/>
        <color rgb="FFC00000"/>
        <rFont val="Calibri"/>
        <family val="2"/>
        <charset val="238"/>
        <scheme val="minor"/>
      </rPr>
      <t xml:space="preserve">ust. 4 </t>
    </r>
    <r>
      <rPr>
        <sz val="12"/>
        <rFont val="Calibri"/>
        <family val="2"/>
        <charset val="238"/>
        <scheme val="minor"/>
      </rPr>
      <t>Do wkładu własnego, o którym mowa w ust. 3, zalicza się:</t>
    </r>
  </si>
  <si>
    <r>
      <rPr>
        <b/>
        <sz val="16"/>
        <color rgb="FFC00000"/>
        <rFont val="Calibri"/>
        <family val="2"/>
        <charset val="238"/>
        <scheme val="minor"/>
      </rPr>
      <t>ust. 6.</t>
    </r>
    <r>
      <rPr>
        <b/>
        <sz val="12"/>
        <color rgb="FFC00000"/>
        <rFont val="Calibri"/>
        <family val="2"/>
        <charset val="238"/>
        <scheme val="minor"/>
      </rPr>
      <t xml:space="preserve"> </t>
    </r>
    <r>
      <rPr>
        <b/>
        <u/>
        <sz val="11"/>
        <color theme="1"/>
        <rFont val="Calibri"/>
        <family val="2"/>
        <charset val="238"/>
        <scheme val="minor"/>
      </rPr>
      <t>W ramach finansowego wkładu własnego</t>
    </r>
    <r>
      <rPr>
        <sz val="11"/>
        <color theme="1"/>
        <rFont val="Calibri"/>
        <family val="2"/>
        <charset val="238"/>
        <scheme val="minor"/>
      </rPr>
      <t xml:space="preserve">, o którym mowa w ust. 4 pkt 1, organ prowadzący, o którym mowa w ust. 1 pkt 1–3, ma również możliwość zakupu dowolnie wybranego sprzętu, pomocy dydaktycznych lub narzędzi do terapii wykorzystujących TIK </t>
    </r>
    <r>
      <rPr>
        <b/>
        <u/>
        <sz val="11"/>
        <color theme="1"/>
        <rFont val="Calibri"/>
        <family val="2"/>
        <charset val="238"/>
        <scheme val="minor"/>
      </rPr>
      <t>do 20% wartości całego zadania</t>
    </r>
    <r>
      <rPr>
        <sz val="11"/>
        <color theme="1"/>
        <rFont val="Calibri"/>
        <family val="2"/>
        <charset val="238"/>
        <scheme val="minor"/>
      </rPr>
      <t>.</t>
    </r>
  </si>
  <si>
    <t>…................................................................................................................................................</t>
  </si>
  <si>
    <t>Przepis z roku 2020</t>
  </si>
  <si>
    <t>Zmiana przepisu w roku 2021</t>
  </si>
  <si>
    <r>
      <rPr>
        <b/>
        <sz val="12"/>
        <color rgb="FFC00000"/>
        <rFont val="Calibri"/>
        <family val="2"/>
        <charset val="238"/>
        <scheme val="minor"/>
      </rPr>
      <t xml:space="preserve">   a) </t>
    </r>
    <r>
      <rPr>
        <sz val="11"/>
        <color theme="1"/>
        <rFont val="Calibri"/>
        <family val="2"/>
        <charset val="238"/>
        <scheme val="minor"/>
      </rPr>
      <t>laptopów wraz ze sprzętem umożliwiającym przetwarzanie wizerunku i głosu udostępnianego przez ucznia lub nauczyciela w czasie rzeczywistym za pośrednictwem transmisji audiowizualnej,</t>
    </r>
  </si>
  <si>
    <r>
      <rPr>
        <b/>
        <sz val="12"/>
        <color rgb="FFC00000"/>
        <rFont val="Calibri"/>
        <family val="2"/>
        <charset val="238"/>
        <scheme val="minor"/>
      </rPr>
      <t xml:space="preserve">   c) </t>
    </r>
    <r>
      <rPr>
        <sz val="11"/>
        <color theme="1"/>
        <rFont val="Calibri"/>
        <family val="2"/>
        <charset val="238"/>
        <scheme val="minor"/>
      </rPr>
      <t>tablicy interaktywnej:</t>
    </r>
  </si>
  <si>
    <r>
      <rPr>
        <b/>
        <sz val="12"/>
        <color rgb="FFC00000"/>
        <rFont val="Calibri"/>
        <family val="2"/>
        <charset val="238"/>
        <scheme val="minor"/>
      </rPr>
      <t xml:space="preserve">   d)</t>
    </r>
    <r>
      <rPr>
        <sz val="11"/>
        <color theme="1"/>
        <rFont val="Calibri"/>
        <family val="2"/>
        <charset val="238"/>
        <scheme val="minor"/>
      </rPr>
      <t xml:space="preserve"> projektora lub projektora ultrakrótkoogniskowego,</t>
    </r>
  </si>
  <si>
    <r>
      <rPr>
        <sz val="12"/>
        <color theme="1"/>
        <rFont val="Calibri"/>
        <family val="2"/>
        <charset val="238"/>
        <scheme val="minor"/>
      </rPr>
      <t xml:space="preserve">   </t>
    </r>
    <r>
      <rPr>
        <b/>
        <sz val="12"/>
        <color rgb="FFC00000"/>
        <rFont val="Calibri"/>
        <family val="2"/>
        <charset val="238"/>
        <scheme val="minor"/>
      </rPr>
      <t xml:space="preserve">    –</t>
    </r>
    <r>
      <rPr>
        <sz val="12"/>
        <color theme="1"/>
        <rFont val="Calibri"/>
        <family val="2"/>
        <charset val="238"/>
        <scheme val="minor"/>
      </rPr>
      <t xml:space="preserve"> </t>
    </r>
    <r>
      <rPr>
        <sz val="11"/>
        <color theme="1"/>
        <rFont val="Calibri"/>
        <family val="2"/>
        <charset val="238"/>
        <scheme val="minor"/>
      </rPr>
      <t>z projektorem ultrakrótkoogniskowym,</t>
    </r>
  </si>
  <si>
    <r>
      <rPr>
        <b/>
        <sz val="12"/>
        <color rgb="FFC00000"/>
        <rFont val="Calibri"/>
        <family val="2"/>
        <charset val="238"/>
        <scheme val="minor"/>
      </rPr>
      <t xml:space="preserve">       – </t>
    </r>
    <r>
      <rPr>
        <sz val="11"/>
        <color theme="1"/>
        <rFont val="Calibri"/>
        <family val="2"/>
        <charset val="238"/>
        <scheme val="minor"/>
      </rPr>
      <t>bez projektora ultrakrótkoogniskowego,</t>
    </r>
  </si>
  <si>
    <r>
      <rPr>
        <b/>
        <sz val="12"/>
        <color rgb="FFC00000"/>
        <rFont val="Calibri"/>
        <family val="2"/>
        <charset val="238"/>
        <scheme val="minor"/>
      </rPr>
      <t xml:space="preserve">   e)</t>
    </r>
    <r>
      <rPr>
        <sz val="11"/>
        <color theme="1"/>
        <rFont val="Calibri"/>
        <family val="2"/>
        <charset val="238"/>
        <scheme val="minor"/>
      </rPr>
      <t xml:space="preserve"> głośników lub innych urządzeń pozwalających na przekaz dźwięku,</t>
    </r>
  </si>
  <si>
    <r>
      <rPr>
        <b/>
        <sz val="12"/>
        <color rgb="FFC00000"/>
        <rFont val="Calibri"/>
        <family val="2"/>
        <charset val="238"/>
        <scheme val="minor"/>
      </rPr>
      <t xml:space="preserve">   f)</t>
    </r>
    <r>
      <rPr>
        <sz val="11"/>
        <color theme="1"/>
        <rFont val="Calibri"/>
        <family val="2"/>
        <charset val="238"/>
        <scheme val="minor"/>
      </rPr>
      <t xml:space="preserve"> interaktywnego monitora dotykowego o przekątnej ekranu co najmniej 55 cali.</t>
    </r>
  </si>
  <si>
    <r>
      <rPr>
        <b/>
        <sz val="12"/>
        <color rgb="FFC00000"/>
        <rFont val="Calibri"/>
        <family val="2"/>
        <charset val="238"/>
        <scheme val="minor"/>
      </rPr>
      <t xml:space="preserve">   a) </t>
    </r>
    <r>
      <rPr>
        <sz val="11"/>
        <color theme="1"/>
        <rFont val="Calibri"/>
        <family val="2"/>
        <charset val="238"/>
        <scheme val="minor"/>
      </rPr>
      <t>laptopów wraz ze sprzętem umożliwiającym przetwarzanie wizerunku i głosu udostępnianego przez ucznia lub nauczyciela w czasie rzeczywistym za 
         pośrednictwem transmisji audiowizualnej,</t>
    </r>
  </si>
  <si>
    <r>
      <rPr>
        <b/>
        <sz val="12"/>
        <color rgb="FFC00000"/>
        <rFont val="Calibri"/>
        <family val="2"/>
        <charset val="238"/>
        <scheme val="minor"/>
      </rPr>
      <t xml:space="preserve">   b) </t>
    </r>
    <r>
      <rPr>
        <sz val="11"/>
        <color theme="1"/>
        <rFont val="Calibri"/>
        <family val="2"/>
        <charset val="238"/>
        <scheme val="minor"/>
      </rPr>
      <t>zestawu dla nauczyciela do prowadzenia zajęć z wykorzystaniem metod i technik kształcenia na odległość, w skład którego wchodzą: laptop, dodatkowa kamera 
          internetowa, dodatkowe słuchawki, dodatkowy mikrofon, statyw, tablet graficzny lub tablet innego rodzaju służący w szczególności do rysowania elementów 
          graficznych na komputerze lub monitorze,</t>
    </r>
  </si>
  <si>
    <r>
      <rPr>
        <b/>
        <sz val="12"/>
        <color rgb="FFC00000"/>
        <rFont val="Calibri"/>
        <family val="2"/>
        <charset val="238"/>
        <scheme val="minor"/>
      </rPr>
      <t xml:space="preserve">   b) </t>
    </r>
    <r>
      <rPr>
        <sz val="11"/>
        <color theme="1"/>
        <rFont val="Calibri"/>
        <family val="2"/>
        <charset val="238"/>
        <scheme val="minor"/>
      </rPr>
      <t>zestawu dla nauczyciela do prowadzenia zajęć z wykorzystaniem metod i technik kształcenia na odległość, w skład którego wchodzą: laptop, dodatkowa kamera internetowa, dodatkowe 
          słuchawki, dodatkowy mikrofon, statyw, tablet graficzny lub tablet innego rodzaju służący w szczególności do rysowania elementów graficznych na komputerze lub monitorze,</t>
    </r>
  </si>
  <si>
    <r>
      <rPr>
        <b/>
        <sz val="12"/>
        <color rgb="FFC00000"/>
        <rFont val="Calibri"/>
        <family val="2"/>
        <charset val="238"/>
        <scheme val="minor"/>
      </rPr>
      <t xml:space="preserve">   c)</t>
    </r>
    <r>
      <rPr>
        <sz val="11"/>
        <color theme="1"/>
        <rFont val="Calibri"/>
        <family val="2"/>
        <charset val="238"/>
        <scheme val="minor"/>
      </rPr>
      <t xml:space="preserve"> tablicy interaktywnej:</t>
    </r>
  </si>
  <si>
    <r>
      <rPr>
        <b/>
        <sz val="12"/>
        <color rgb="FFC00000"/>
        <rFont val="Calibri"/>
        <family val="2"/>
        <charset val="238"/>
        <scheme val="minor"/>
      </rPr>
      <t xml:space="preserve">       –</t>
    </r>
    <r>
      <rPr>
        <sz val="11"/>
        <color theme="1"/>
        <rFont val="Calibri"/>
        <family val="2"/>
        <charset val="238"/>
        <scheme val="minor"/>
      </rPr>
      <t xml:space="preserve"> z projektorem ultrakrótkoogniskowym,</t>
    </r>
  </si>
  <si>
    <r>
      <rPr>
        <b/>
        <sz val="12"/>
        <color rgb="FFC00000"/>
        <rFont val="Calibri"/>
        <family val="2"/>
        <charset val="238"/>
        <scheme val="minor"/>
      </rPr>
      <t xml:space="preserve">   f)</t>
    </r>
    <r>
      <rPr>
        <sz val="11"/>
        <color theme="1"/>
        <rFont val="Calibri"/>
        <family val="2"/>
        <charset val="238"/>
        <scheme val="minor"/>
      </rPr>
      <t xml:space="preserve"> interaktywnego monitora dotykowego o przekątnej ekranu co najmniej 55 cali,</t>
    </r>
  </si>
  <si>
    <r>
      <rPr>
        <b/>
        <sz val="12"/>
        <color rgb="FFC00000"/>
        <rFont val="Calibri"/>
        <family val="2"/>
        <charset val="238"/>
        <scheme val="minor"/>
      </rPr>
      <t xml:space="preserve">   g) </t>
    </r>
    <r>
      <rPr>
        <sz val="11"/>
        <color theme="1"/>
        <rFont val="Calibri"/>
        <family val="2"/>
        <charset val="238"/>
        <scheme val="minor"/>
      </rPr>
      <t>specjalistycznego oprogramowania lub materiałów edukacyjnych wykorzystujących TIK, takich jak wirtualne laboratoria, materiały do nauczania kodowania i robotyki.</t>
    </r>
  </si>
  <si>
    <r>
      <rPr>
        <b/>
        <sz val="12"/>
        <color rgb="FFC00000"/>
        <rFont val="Calibri"/>
        <family val="2"/>
        <charset val="238"/>
        <scheme val="minor"/>
      </rPr>
      <t xml:space="preserve">   a)</t>
    </r>
    <r>
      <rPr>
        <sz val="11"/>
        <color theme="1"/>
        <rFont val="Calibri"/>
        <family val="2"/>
        <charset val="238"/>
        <scheme val="minor"/>
      </rPr>
      <t xml:space="preserve"> laptopów wraz ze sprzętem umożliwiającym przetwarzanie wizerunku i głosu udostępnianego przez ucznia lub nauczyciela w czasie rzeczywistym za pośrednictwem transmisji audiowizualnej,</t>
    </r>
  </si>
  <si>
    <r>
      <rPr>
        <b/>
        <sz val="12"/>
        <color rgb="FFC00000"/>
        <rFont val="Calibri"/>
        <family val="2"/>
        <charset val="238"/>
        <scheme val="minor"/>
      </rPr>
      <t xml:space="preserve">   c)</t>
    </r>
    <r>
      <rPr>
        <sz val="11"/>
        <color theme="1"/>
        <rFont val="Calibri"/>
        <family val="2"/>
        <charset val="238"/>
        <scheme val="minor"/>
      </rPr>
      <t xml:space="preserve"> pomocy dydaktycznych:</t>
    </r>
  </si>
  <si>
    <r>
      <rPr>
        <b/>
        <sz val="12"/>
        <color rgb="FFC00000"/>
        <rFont val="Calibri"/>
        <family val="2"/>
        <charset val="238"/>
        <scheme val="minor"/>
      </rPr>
      <t xml:space="preserve">       – </t>
    </r>
    <r>
      <rPr>
        <sz val="11"/>
        <color theme="1"/>
        <rFont val="Calibri"/>
        <family val="2"/>
        <charset val="238"/>
        <scheme val="minor"/>
      </rPr>
      <t>notatników brajlowskich,</t>
    </r>
  </si>
  <si>
    <r>
      <rPr>
        <b/>
        <sz val="12"/>
        <color rgb="FFC00000"/>
        <rFont val="Calibri"/>
        <family val="2"/>
        <charset val="238"/>
        <scheme val="minor"/>
      </rPr>
      <t xml:space="preserve">       –</t>
    </r>
    <r>
      <rPr>
        <sz val="11"/>
        <color theme="1"/>
        <rFont val="Calibri"/>
        <family val="2"/>
        <charset val="238"/>
        <scheme val="minor"/>
      </rPr>
      <t xml:space="preserve"> linijek brajlowskich,</t>
    </r>
  </si>
  <si>
    <r>
      <rPr>
        <b/>
        <sz val="12"/>
        <color rgb="FFC00000"/>
        <rFont val="Calibri"/>
        <family val="2"/>
        <charset val="238"/>
        <scheme val="minor"/>
      </rPr>
      <t xml:space="preserve">       – </t>
    </r>
    <r>
      <rPr>
        <sz val="11"/>
        <color theme="1"/>
        <rFont val="Calibri"/>
        <family val="2"/>
        <charset val="238"/>
        <scheme val="minor"/>
      </rPr>
      <t>innych urządzeń brajlowskich stanowiących połączenie funkcji notatnika brajlowskiego i linijki brajlowskiej,</t>
    </r>
  </si>
  <si>
    <r>
      <rPr>
        <b/>
        <sz val="12"/>
        <color rgb="FFC00000"/>
        <rFont val="Calibri"/>
        <family val="2"/>
        <charset val="238"/>
        <scheme val="minor"/>
      </rPr>
      <t xml:space="preserve">   d)</t>
    </r>
    <r>
      <rPr>
        <sz val="11"/>
        <color theme="1"/>
        <rFont val="Calibri"/>
        <family val="2"/>
        <charset val="238"/>
        <scheme val="minor"/>
      </rPr>
      <t xml:space="preserve"> komputera stacjonarnego lub laptopa dla uczniów niewidomych, jeżeli jest on niezbędny do prawidłowego funkcjonowania pomocy dydaktycznych, o których mowa w lit. c.</t>
    </r>
  </si>
  <si>
    <r>
      <rPr>
        <b/>
        <sz val="12"/>
        <color rgb="FFC00000"/>
        <rFont val="Calibri"/>
        <family val="2"/>
        <charset val="238"/>
        <scheme val="minor"/>
      </rPr>
      <t xml:space="preserve">   c) </t>
    </r>
    <r>
      <rPr>
        <sz val="11"/>
        <color theme="1"/>
        <rFont val="Calibri"/>
        <family val="2"/>
        <charset val="238"/>
        <scheme val="minor"/>
      </rPr>
      <t>pomocy dydaktycznych lub narzędzi do terapii:</t>
    </r>
  </si>
  <si>
    <r>
      <rPr>
        <b/>
        <sz val="12"/>
        <color rgb="FFC00000"/>
        <rFont val="Calibri"/>
        <family val="2"/>
        <charset val="238"/>
        <scheme val="minor"/>
      </rPr>
      <t xml:space="preserve">       – </t>
    </r>
    <r>
      <rPr>
        <sz val="11"/>
        <color theme="1"/>
        <rFont val="Calibri"/>
        <family val="2"/>
        <charset val="238"/>
        <scheme val="minor"/>
      </rPr>
      <t>dla uczniów z niepełnosprawnością intelektualną w stopniu umiarkowanym, znacznym i głębokim,</t>
    </r>
  </si>
  <si>
    <r>
      <rPr>
        <b/>
        <sz val="12"/>
        <color rgb="FFC00000"/>
        <rFont val="Calibri"/>
        <family val="2"/>
        <charset val="238"/>
        <scheme val="minor"/>
      </rPr>
      <t xml:space="preserve">       – </t>
    </r>
    <r>
      <rPr>
        <sz val="11"/>
        <color theme="1"/>
        <rFont val="Calibri"/>
        <family val="2"/>
        <charset val="238"/>
        <scheme val="minor"/>
      </rPr>
      <t>dla uczniów posługujących się wspomagającymi i alternatywnymi metodami komunikacji (ACC), w szczególności dla uczniów z uszkodzeniami neurologicznymi, porażeniami,</t>
    </r>
  </si>
  <si>
    <r>
      <rPr>
        <b/>
        <sz val="12"/>
        <color rgb="FFC00000"/>
        <rFont val="Calibri"/>
        <family val="2"/>
        <charset val="238"/>
        <scheme val="minor"/>
      </rPr>
      <t xml:space="preserve">       –</t>
    </r>
    <r>
      <rPr>
        <sz val="11"/>
        <color theme="1"/>
        <rFont val="Calibri"/>
        <family val="2"/>
        <charset val="238"/>
        <scheme val="minor"/>
      </rPr>
      <t xml:space="preserve"> dla uczniów mających problemy w edukacji szkolnej z przyczyn innych niż wymienione w tiret jeden do cztery i z zaburzeniami wymagającymi terapii logopedycznej lub psychologicznej,</t>
    </r>
  </si>
  <si>
    <r>
      <rPr>
        <b/>
        <sz val="12"/>
        <color rgb="FFC00000"/>
        <rFont val="Calibri"/>
        <family val="2"/>
        <charset val="238"/>
        <scheme val="minor"/>
      </rPr>
      <t xml:space="preserve">   d)</t>
    </r>
    <r>
      <rPr>
        <sz val="11"/>
        <color theme="1"/>
        <rFont val="Calibri"/>
        <family val="2"/>
        <charset val="238"/>
        <scheme val="minor"/>
      </rPr>
      <t xml:space="preserve"> specjalistycznego oprogramowania do pomocy dydaktycznych lub narzędzi do terapii, o których mowa w lit. c, wykorzystywanego w TIK,</t>
    </r>
  </si>
  <si>
    <r>
      <rPr>
        <b/>
        <sz val="12"/>
        <color rgb="FFC00000"/>
        <rFont val="Calibri"/>
        <family val="2"/>
        <charset val="238"/>
        <scheme val="minor"/>
      </rPr>
      <t>1)</t>
    </r>
    <r>
      <rPr>
        <sz val="11"/>
        <color theme="1"/>
        <rFont val="Calibri"/>
        <family val="2"/>
        <charset val="238"/>
        <scheme val="minor"/>
      </rPr>
      <t xml:space="preserve"> drukarek brajlowskich;</t>
    </r>
  </si>
  <si>
    <r>
      <rPr>
        <b/>
        <sz val="12"/>
        <color rgb="FFC00000"/>
        <rFont val="Calibri"/>
        <family val="2"/>
        <charset val="238"/>
        <scheme val="minor"/>
      </rPr>
      <t xml:space="preserve">2) </t>
    </r>
    <r>
      <rPr>
        <sz val="11"/>
        <color theme="1"/>
        <rFont val="Calibri"/>
        <family val="2"/>
        <charset val="238"/>
        <scheme val="minor"/>
      </rPr>
      <t>drukarek druku wypukłego;</t>
    </r>
  </si>
  <si>
    <r>
      <rPr>
        <b/>
        <sz val="12"/>
        <color rgb="FFC00000"/>
        <rFont val="Calibri"/>
        <family val="2"/>
        <charset val="238"/>
        <scheme val="minor"/>
      </rPr>
      <t>3)</t>
    </r>
    <r>
      <rPr>
        <sz val="11"/>
        <color theme="1"/>
        <rFont val="Calibri"/>
        <family val="2"/>
        <charset val="238"/>
        <scheme val="minor"/>
      </rPr>
      <t xml:space="preserve"> drukarek 3D.</t>
    </r>
  </si>
  <si>
    <t>Lp</t>
  </si>
  <si>
    <t>Nr
wniosku</t>
  </si>
  <si>
    <t>Organ</t>
  </si>
  <si>
    <t>Typ
szkoły</t>
  </si>
  <si>
    <t>Typ
wniosku</t>
  </si>
  <si>
    <t>Koszt całkowity
[zł]</t>
  </si>
  <si>
    <t xml:space="preserve">Kwota wnioskowana </t>
  </si>
  <si>
    <t>Rodzaj wkładu</t>
  </si>
  <si>
    <t>Wkład własny</t>
  </si>
  <si>
    <r>
      <rPr>
        <b/>
        <sz val="14"/>
        <color rgb="FFC00000"/>
        <rFont val="Calibri"/>
        <family val="2"/>
        <charset val="238"/>
        <scheme val="minor"/>
      </rPr>
      <t>%</t>
    </r>
    <r>
      <rPr>
        <b/>
        <sz val="10"/>
        <rFont val="Calibri"/>
        <family val="2"/>
        <charset val="238"/>
        <scheme val="minor"/>
      </rPr>
      <t xml:space="preserve">
wkładu</t>
    </r>
  </si>
  <si>
    <t>Powiat</t>
  </si>
  <si>
    <t>Gmina</t>
  </si>
  <si>
    <t>51/22/1</t>
  </si>
  <si>
    <t>Diecezja Włocławska</t>
  </si>
  <si>
    <t>Publiczne Liceum Ogólnokształcące im. ks. Jana Długosza we Włocławku</t>
  </si>
  <si>
    <t>LO</t>
  </si>
  <si>
    <t>m. Włocławek</t>
  </si>
  <si>
    <t>M. Włocławek</t>
  </si>
  <si>
    <t>15/22/1</t>
  </si>
  <si>
    <t>Fundacja Kreatywnej Edukacji</t>
  </si>
  <si>
    <t>Niepubliczna Szkoła Podstawowa "Perpetuum Mobile" Fundacji Kreatywnej Edukacji w Bydgoszczy</t>
  </si>
  <si>
    <t>SP</t>
  </si>
  <si>
    <t>m. Bydgoszcz</t>
  </si>
  <si>
    <t>M. Bydgoszcz</t>
  </si>
  <si>
    <t>52/22/1</t>
  </si>
  <si>
    <t>Gmina Bartniczka</t>
  </si>
  <si>
    <t>Szkoła Podstawowa w Jastrzębie</t>
  </si>
  <si>
    <t>brodnicki</t>
  </si>
  <si>
    <t>Bartniczka</t>
  </si>
  <si>
    <t>93/22/1</t>
  </si>
  <si>
    <t>Gmina Baruchowo</t>
  </si>
  <si>
    <t>Szkoła Podstawowa im. Marii Kretkowskiej w Zespole Szkolno-Przedszkolnym w Baruchowie</t>
  </si>
  <si>
    <t>włocławski</t>
  </si>
  <si>
    <t>Baruchowo</t>
  </si>
  <si>
    <t>41/22/1</t>
  </si>
  <si>
    <t>Gmina Boniewo</t>
  </si>
  <si>
    <t>Szkoła Podstawowa w Boniewie</t>
  </si>
  <si>
    <t>Boniewo</t>
  </si>
  <si>
    <t>96/22/2</t>
  </si>
  <si>
    <t>Gmina Brześć Kujawski</t>
  </si>
  <si>
    <t>Szkoła Podstawowa nr 1 w Brześciu Kujawskim</t>
  </si>
  <si>
    <t>Brześć Kujawski</t>
  </si>
  <si>
    <t>53/22/2</t>
  </si>
  <si>
    <t>Gmina Brzozie</t>
  </si>
  <si>
    <t>Szkoła Podstawowa w Jajkowie</t>
  </si>
  <si>
    <t>Brzozie</t>
  </si>
  <si>
    <t>54/22/1</t>
  </si>
  <si>
    <t>Gmina Bukowiec</t>
  </si>
  <si>
    <t>Szkoła Podstawowa im. ks. Jana Twardowskiego w Różannie</t>
  </si>
  <si>
    <t>świecki</t>
  </si>
  <si>
    <t>Bukowiec</t>
  </si>
  <si>
    <t>49/22/3</t>
  </si>
  <si>
    <t>Gmina Czernikowo</t>
  </si>
  <si>
    <t>Szkoła Podstawowa w Makowiskach</t>
  </si>
  <si>
    <t>toruński</t>
  </si>
  <si>
    <t>Czernikowo</t>
  </si>
  <si>
    <t>49/22/2</t>
  </si>
  <si>
    <t>Szkoła Podstawowa w Steklinie</t>
  </si>
  <si>
    <t>61/22/1</t>
  </si>
  <si>
    <t>Gmina Dębowa Łąka</t>
  </si>
  <si>
    <t>Szkoła Podstawowa w Łobdowie</t>
  </si>
  <si>
    <t>wąbrzeski</t>
  </si>
  <si>
    <t>Dębowa Łąka</t>
  </si>
  <si>
    <t>56/22/1</t>
  </si>
  <si>
    <t>Gmina Drzycim</t>
  </si>
  <si>
    <t>Szkoła Podstawowa w Zespole Placówek Oświatowych im. Janusza Korczaka w Drzycimiu</t>
  </si>
  <si>
    <t>Drzycim</t>
  </si>
  <si>
    <t>17/22/3</t>
  </si>
  <si>
    <t>Gmina Fabianki</t>
  </si>
  <si>
    <t>Szkoła Podstawowa im. Rycerstwa Polskiego w Nasiegniewie</t>
  </si>
  <si>
    <t>Fabianki</t>
  </si>
  <si>
    <t>17/22/4</t>
  </si>
  <si>
    <t>Szkoła Podstawowa im. Kazimierza III Wielkiego w Szpetalu Górnym</t>
  </si>
  <si>
    <t>17/22/1</t>
  </si>
  <si>
    <t>Szkoła Podstawowa im. Orła Białego w Cypriance</t>
  </si>
  <si>
    <t>84/22/3</t>
  </si>
  <si>
    <t>Gmina Gniewkowo</t>
  </si>
  <si>
    <t>Szkoła Podstawowa w Gąskach</t>
  </si>
  <si>
    <t>inowrocławski</t>
  </si>
  <si>
    <t>Gniewkowo</t>
  </si>
  <si>
    <t>84/22/1</t>
  </si>
  <si>
    <t>Szkoła Podstawowa im. Mikołaja Kopernika w Wierzchosławicach</t>
  </si>
  <si>
    <t>25/22/1</t>
  </si>
  <si>
    <t>Gmina Golub-Dobrzyń</t>
  </si>
  <si>
    <t>Szkoła Podstawowa im. Józefa Sołtykiewicza w Węgiersku</t>
  </si>
  <si>
    <t>golubsko-dobrzyński</t>
  </si>
  <si>
    <t>Golub-Dobrzyń</t>
  </si>
  <si>
    <t>25/22/2</t>
  </si>
  <si>
    <t xml:space="preserve">Szkoła Podstawowa im. Tadeusza Kościuszki w Zespole Szkolno-Przedszkolnym w Nowogrodzie </t>
  </si>
  <si>
    <t>62/22/1</t>
  </si>
  <si>
    <t>Gmina Grudziądz</t>
  </si>
  <si>
    <t>Szkoła Podstawowa im. Szarych Szeregów w Piaskach</t>
  </si>
  <si>
    <t>grudziądzki</t>
  </si>
  <si>
    <t>Grudziądz</t>
  </si>
  <si>
    <t>110/22/2</t>
  </si>
  <si>
    <t>Gmina Gruta</t>
  </si>
  <si>
    <t>Szkoła Podstawowa w Boguszewie</t>
  </si>
  <si>
    <t>Gruta</t>
  </si>
  <si>
    <t>110/22/3</t>
  </si>
  <si>
    <t>Szkoła Podstawowa w Słupie</t>
  </si>
  <si>
    <t>37/22/1</t>
  </si>
  <si>
    <t>Gmina Janikowo</t>
  </si>
  <si>
    <t>Szkoła Podstawowa w Janikowie</t>
  </si>
  <si>
    <t>Janikowo</t>
  </si>
  <si>
    <t>80/22/1</t>
  </si>
  <si>
    <t>Gmina Kęsowo</t>
  </si>
  <si>
    <t>Szkoła Podstawowa im. Ks. Kan Józefa Swobodzińskiego w Kęsowie</t>
  </si>
  <si>
    <t>tucholski</t>
  </si>
  <si>
    <t>Kęsowo</t>
  </si>
  <si>
    <t>19/22/1</t>
  </si>
  <si>
    <t>Gmina Koneck</t>
  </si>
  <si>
    <t>Publiczna Szkoła Podstawowa im. Prymasa Tysiąclecia Kardynała Stefana Wyszyńskiego w Konecku</t>
  </si>
  <si>
    <t>SPSpec</t>
  </si>
  <si>
    <t>aleksandrowski</t>
  </si>
  <si>
    <t>Koneck</t>
  </si>
  <si>
    <t>10/22/1</t>
  </si>
  <si>
    <t>Gmina Koronowo</t>
  </si>
  <si>
    <t>Szkoła Podstawowa nr 1 im. Komisji Edukacji Narodowej w Koronowie</t>
  </si>
  <si>
    <t>bydgoski</t>
  </si>
  <si>
    <t>Koronowo</t>
  </si>
  <si>
    <t>7/22/2</t>
  </si>
  <si>
    <t>Gmina Kowal</t>
  </si>
  <si>
    <t>Kowal</t>
  </si>
  <si>
    <t>75/22/2</t>
  </si>
  <si>
    <t>Gmina Kowalewo Pomorskie</t>
  </si>
  <si>
    <t>Szkoła Podstawowa im. Marii Konopnickiej w Kowalewie Pomorskim</t>
  </si>
  <si>
    <t>Kowalewo Pomorskie</t>
  </si>
  <si>
    <t>75/22/1</t>
  </si>
  <si>
    <t>Szkoła Podstawowa im. Ireny Sendlerowej w Wielkiej Łące</t>
  </si>
  <si>
    <t>9/22/3</t>
  </si>
  <si>
    <t>Gmina Lipno</t>
  </si>
  <si>
    <t>Szkoła Podstawowa im. F. Żwirki i S. Wigury w Maliszewie</t>
  </si>
  <si>
    <t>lipnowski</t>
  </si>
  <si>
    <t>Lipno</t>
  </si>
  <si>
    <t>24/22/2</t>
  </si>
  <si>
    <t>Gmina Lubień Kujawski</t>
  </si>
  <si>
    <t>Szkoła Podstawowa im. Fryderyka Chopina w Kłóbce</t>
  </si>
  <si>
    <t>Lubień Kujawski</t>
  </si>
  <si>
    <t>24/22/1</t>
  </si>
  <si>
    <t>Szkoła Podstawowa im. st. sierż Mieczysława Majchrzaka w Kaliskach</t>
  </si>
  <si>
    <t>12/22/1</t>
  </si>
  <si>
    <t>Gmina Łysomice</t>
  </si>
  <si>
    <t>Szkoła Podstawowa w Łysomicach z filią w Papowie Toruńskim</t>
  </si>
  <si>
    <t>Łysomice</t>
  </si>
  <si>
    <t>45/22/1</t>
  </si>
  <si>
    <t>Gmina Miasto Chełmno</t>
  </si>
  <si>
    <t>Szkoła Podstawowa nr 2 im. Stanisława Staszica w Chełmnie</t>
  </si>
  <si>
    <t>chełmiński</t>
  </si>
  <si>
    <t>Chełmno</t>
  </si>
  <si>
    <t>106/22/1</t>
  </si>
  <si>
    <t>Gmina Miasto Chełmża</t>
  </si>
  <si>
    <t>Szkoła Podstawowa nr 3 w Chełmży</t>
  </si>
  <si>
    <t>Chełmża</t>
  </si>
  <si>
    <t>106/22/2</t>
  </si>
  <si>
    <t>Szkoła Podstawowa nr 5 w Chełmży</t>
  </si>
  <si>
    <t>2/22/1</t>
  </si>
  <si>
    <t>Gmina Miasto i Gmina Radzyń Chełmiński</t>
  </si>
  <si>
    <t>Szkoła Podstawowa im. Gen. Jana Henryka Dąbrowskiego w Radzyniu Chełmińskim</t>
  </si>
  <si>
    <t>Radzyń Chełmiński</t>
  </si>
  <si>
    <t>38/22/1</t>
  </si>
  <si>
    <t>Gmina Miejska Aleksandrów Kujawski</t>
  </si>
  <si>
    <t>Szkoła Podstawowa nr 3 im. J. Wybickiego w Aleksandrowie Kujawskim</t>
  </si>
  <si>
    <t>Aleksandrów Kujawski</t>
  </si>
  <si>
    <t>32/22/1</t>
  </si>
  <si>
    <t>Gmina Miejska Nieszawa</t>
  </si>
  <si>
    <t>Szkoła Podstawowa w Zespole Szkolno-Przedszkolnym w Nieszawie</t>
  </si>
  <si>
    <t>Nieszawa</t>
  </si>
  <si>
    <t>34/22/1</t>
  </si>
  <si>
    <t>Gmina Mrocza</t>
  </si>
  <si>
    <t>Szkoła Podstawowa im. Adama Mickiewicza w Witosławiu</t>
  </si>
  <si>
    <t>nakielski</t>
  </si>
  <si>
    <t>Mrocza</t>
  </si>
  <si>
    <t>20/22/1</t>
  </si>
  <si>
    <t>Gmina Nakło nad Notecią</t>
  </si>
  <si>
    <t>Szkoła Podstawowa nr 2 im. Kardynała Stefana Wyszyńskiego Prymasa Tysiąclecia w Nakle nad Notecią</t>
  </si>
  <si>
    <t>Nakło nad Notecią</t>
  </si>
  <si>
    <t>46/22/1</t>
  </si>
  <si>
    <t>Gmina Nowe</t>
  </si>
  <si>
    <t>Szkoła Podstawowa nr 2 im. Arkadego Fiedlera w Nowem</t>
  </si>
  <si>
    <t>Nowe</t>
  </si>
  <si>
    <t>81/22/2</t>
  </si>
  <si>
    <t>Gmina Pakość</t>
  </si>
  <si>
    <t>finansowy/rzeczowy</t>
  </si>
  <si>
    <t>Pakość</t>
  </si>
  <si>
    <t>11/22/1</t>
  </si>
  <si>
    <t>Gmina Papowo Biskupie</t>
  </si>
  <si>
    <t>Szkoła Podstawowa im. Mikołaja Kopernika w Dubielnie</t>
  </si>
  <si>
    <t>Papowo Biskupie</t>
  </si>
  <si>
    <t>5/22/3</t>
  </si>
  <si>
    <t>Gmina Rogóźno</t>
  </si>
  <si>
    <t>Szkoła Podstawowa w Rogóźnie</t>
  </si>
  <si>
    <t>Rogóźno</t>
  </si>
  <si>
    <t>5/22/2</t>
  </si>
  <si>
    <t>Szkoła Podstawowa w Szembruczku</t>
  </si>
  <si>
    <t>5/22/1</t>
  </si>
  <si>
    <t>Szkoła Podstawowa w Białochowie</t>
  </si>
  <si>
    <t>1/22/3</t>
  </si>
  <si>
    <t>Gmina Sępólno Krajeńskie</t>
  </si>
  <si>
    <t>Szkoła Podstawowa w Zbożu</t>
  </si>
  <si>
    <t>sępoleński</t>
  </si>
  <si>
    <t>Sępólno Krajeńskie</t>
  </si>
  <si>
    <t>82/22/4</t>
  </si>
  <si>
    <t>Gmina Sicienko</t>
  </si>
  <si>
    <t>Szkoła Podstawowa im. Komisji Edukacji Narodowej w Strzelewie</t>
  </si>
  <si>
    <t>Sicienko</t>
  </si>
  <si>
    <t>83/22/2</t>
  </si>
  <si>
    <t>Gmina Stolno</t>
  </si>
  <si>
    <t>Szkoła Podstawowa im. Wojska Polskiego w Robakowie</t>
  </si>
  <si>
    <t>Stolno</t>
  </si>
  <si>
    <t>90/22/1</t>
  </si>
  <si>
    <t>Gmina Śliwice</t>
  </si>
  <si>
    <t>Szkoła Podstawowa w Lińsku</t>
  </si>
  <si>
    <t>Śliwice</t>
  </si>
  <si>
    <t>39/22/4</t>
  </si>
  <si>
    <t>Gmina Tuchola</t>
  </si>
  <si>
    <t>Szkoła Podstawowa im. Bolesława Meggera w Stobnie</t>
  </si>
  <si>
    <t>Tuchola</t>
  </si>
  <si>
    <t>39/22/6</t>
  </si>
  <si>
    <t>Szkoła Podstawowa im. Leona Wyczółkowskiego w Kiełpinie</t>
  </si>
  <si>
    <t>39/22/5</t>
  </si>
  <si>
    <t>Szkoła Podstawowa nr 2 im. dr Kazimierza Karasiewicza w Tucholi</t>
  </si>
  <si>
    <t>39/22/3</t>
  </si>
  <si>
    <t>Szkoła Podstawowa nr 1 im. ks. ppłk. Józefa Wryczy w Tucholi</t>
  </si>
  <si>
    <t>107/22/1</t>
  </si>
  <si>
    <t>Gmina Warlubie</t>
  </si>
  <si>
    <t>Szkoła Podstawowa im. Przyjaciół Borów Tucholskich w Lipinkach</t>
  </si>
  <si>
    <t>Warlubie</t>
  </si>
  <si>
    <t>114/22/2</t>
  </si>
  <si>
    <t>Gmina Wielka Nieszawka</t>
  </si>
  <si>
    <t>Szkoła Podstawowa im. Kornela Makuszyńskiego w Cierpicach</t>
  </si>
  <si>
    <t>finanowy</t>
  </si>
  <si>
    <t>Wielka Nieszawka</t>
  </si>
  <si>
    <t>114/22/1</t>
  </si>
  <si>
    <t>Szkoła Podstawowa im. Jana Pawła II w Małej Nieszawce</t>
  </si>
  <si>
    <t>27/22/1</t>
  </si>
  <si>
    <t>Gmina Zbójno</t>
  </si>
  <si>
    <t>Szkoła Podstawowa im. Stefana Żeromskiego w Zespole Szkół w Działyniu</t>
  </si>
  <si>
    <t>Zbójno</t>
  </si>
  <si>
    <t>27/22/2</t>
  </si>
  <si>
    <t>Szkoła Podstawowa im. Powstańców Styczniowych w Klonowie</t>
  </si>
  <si>
    <t>27/22/3</t>
  </si>
  <si>
    <t>Szkoła Podstawowa im. Wojska Polskiego w Zespole Szkół im. Wojska Polskiego w Zbójnie</t>
  </si>
  <si>
    <t>101/22/1</t>
  </si>
  <si>
    <t>Iwona Majorke, Sandra Krauze, Sebastian Dróbka Centrum Edukacji AbAk s.c.</t>
  </si>
  <si>
    <t>Czteroletnie Liceum Ogólnokształcące dla Młodzieży z Oddziałami Integracyjnymi ATS w Grudziądzu</t>
  </si>
  <si>
    <t>m. Grudziądz</t>
  </si>
  <si>
    <t>M. Grudziądz</t>
  </si>
  <si>
    <t>101/22/2</t>
  </si>
  <si>
    <t>Iwona Majorke, Sandra Krauze, Sebastian Dróbka Grudziądzkie Centrum Edukacji AbAk s.c.</t>
  </si>
  <si>
    <t>Niepubliczna Branżowa Szkoła I Stopnia "SPINAKER" w Grudziądzu z Oddziałami Integracyjnymi</t>
  </si>
  <si>
    <t>BrI</t>
  </si>
  <si>
    <t>101/22/4</t>
  </si>
  <si>
    <t>Niepubliczna Szkoła Podstawowa z Oddziałami Integracyjnymi "SPINAKER" w Grudziądzu</t>
  </si>
  <si>
    <t>98/22/1</t>
  </si>
  <si>
    <t>Krystyna Umińska</t>
  </si>
  <si>
    <t>Liceum Sztuk Plastycznych we Włocławku</t>
  </si>
  <si>
    <t>22/22/1</t>
  </si>
  <si>
    <t>Kuria Metropolitalna Archidiecezji Gnieźnieńskiej</t>
  </si>
  <si>
    <t>Katolicka Szkoła Podstawowa im. bł. Ks. Władysława Demskiego w Inowrocławiu</t>
  </si>
  <si>
    <t>Inowrocław</t>
  </si>
  <si>
    <t>3/22/9</t>
  </si>
  <si>
    <t>Miasto Bydgoszcz</t>
  </si>
  <si>
    <t>XV Liceum Ogólnokształcące z Oddziałami Mistrzostwa Sportowego w Bydgoszczy</t>
  </si>
  <si>
    <t>3/22/7</t>
  </si>
  <si>
    <t>XII Liceum Ogólnokształcące w Bydgoszczy</t>
  </si>
  <si>
    <t>3/22/4</t>
  </si>
  <si>
    <t>V Liceum Ogólnokształcące w Bydgoszczy</t>
  </si>
  <si>
    <t>3/22/12</t>
  </si>
  <si>
    <t>Branżowa Szkoła I stopnia nr 11 Mechaniczno-Elektryczna w Bydgoszczy</t>
  </si>
  <si>
    <t>3/22/11</t>
  </si>
  <si>
    <t>Branżowa Szkoła I stopnia nr 10 Mechaniczna w Bydgoszczy</t>
  </si>
  <si>
    <t>3/22/10</t>
  </si>
  <si>
    <t>Branżowa Szkoła I stopnia nr 2 Elektryczna w Bydgoszczy</t>
  </si>
  <si>
    <t>3/22/1</t>
  </si>
  <si>
    <t>I Liceum Ogólnokształcące z Oddziałami Dwujęzycznymi w Bydgoszczy</t>
  </si>
  <si>
    <t>3/22/8</t>
  </si>
  <si>
    <t>XIII Liceum Ogólnokształcące im. gen. Józefa Hallera w Bydgoszczy</t>
  </si>
  <si>
    <t>3/22/6</t>
  </si>
  <si>
    <t>XI Liceum Ogólnokształcące Mistrzostwa Sportowego  w Bydgoszczy</t>
  </si>
  <si>
    <t>3/22/5</t>
  </si>
  <si>
    <t>VI Liceum Ogólnokształcące w Bydgoszczy</t>
  </si>
  <si>
    <t>3/22/3</t>
  </si>
  <si>
    <t>IV Liceum Ogólnokształcące w Bydgoszczy</t>
  </si>
  <si>
    <t>3/22/2</t>
  </si>
  <si>
    <t>II Liceum Ogólnokształcące w Bydgoszczy</t>
  </si>
  <si>
    <t>3/22/14</t>
  </si>
  <si>
    <t>Szkoła Podstawowa nr 25 z Oddziałami Integracyjnymi w Bydgoszczy</t>
  </si>
  <si>
    <t>97/22/4</t>
  </si>
  <si>
    <t>Szkoła Podstawowa Nr 13 Specjalna w Grudziądzu</t>
  </si>
  <si>
    <t>97/22/9</t>
  </si>
  <si>
    <t>Technikum Nr 4 w Zespole Szkół Mechanicznych w Grudziądzu</t>
  </si>
  <si>
    <t>Tech</t>
  </si>
  <si>
    <t>97/22/8</t>
  </si>
  <si>
    <t>IV Liceum Ogólnokształcące w Grudziądzu</t>
  </si>
  <si>
    <t>97/22/11</t>
  </si>
  <si>
    <t>Technikum Nr 3 w Zespole Szkół Technicznych w Grudziądzu</t>
  </si>
  <si>
    <t>97/22/10</t>
  </si>
  <si>
    <t>Technikum Nr 6 w Zespole Szkół Rolniczych w Grudziądzu</t>
  </si>
  <si>
    <t>97/22/1</t>
  </si>
  <si>
    <t>Szkoła Podstawowa Nr 2 w Grudziądzu</t>
  </si>
  <si>
    <t>97/22/5</t>
  </si>
  <si>
    <t>Szkoła Podstawowa Nr 17 w Grudziądzu</t>
  </si>
  <si>
    <t>30/22/1</t>
  </si>
  <si>
    <t>Miasto i Gmina Górzno</t>
  </si>
  <si>
    <t>Szkoła Podstawowa im. Komisji Edukacji Narodowej w Zespole Szkół w Górznie</t>
  </si>
  <si>
    <t>Górzno</t>
  </si>
  <si>
    <t>44/22/3</t>
  </si>
  <si>
    <t>Miasto i Gmina Łasin</t>
  </si>
  <si>
    <t>Szkoła Podstawowa w Wydrznie</t>
  </si>
  <si>
    <t>Łasin</t>
  </si>
  <si>
    <t>64/22/1</t>
  </si>
  <si>
    <t>Miasto i Gmina Skępe</t>
  </si>
  <si>
    <t>Szkoła Podstawowa im. G. Zielińskiego w Skępem</t>
  </si>
  <si>
    <t>Skępe</t>
  </si>
  <si>
    <t>99/22/3</t>
  </si>
  <si>
    <t>Miasto Toruń</t>
  </si>
  <si>
    <t>VII Liceum Ogólnokształcące im. Wandy Szuman w Toruniu</t>
  </si>
  <si>
    <t>m. Toruń</t>
  </si>
  <si>
    <t>M. Toruń</t>
  </si>
  <si>
    <t>99/22/2</t>
  </si>
  <si>
    <t>VI Liceum Ogólnokształcące im. Zesłańców Sybiru w Toruniu</t>
  </si>
  <si>
    <t>99/22/1</t>
  </si>
  <si>
    <t>III Liceum Ogólnokształcące im. Samuela Bogumiła Lindego w Toruniu</t>
  </si>
  <si>
    <t>99/22/9</t>
  </si>
  <si>
    <t>Szkoła Podstawowa Specjalna nr 19 im. bł. ks. Stefana Wincentego Frelichowskiego w Toruniu</t>
  </si>
  <si>
    <t>99/22/11</t>
  </si>
  <si>
    <t>Szkoła Podstawowa Specjalna nr 26 im. ks. prof. Józefa Tischnera w Toruniu</t>
  </si>
  <si>
    <t>99/22/12</t>
  </si>
  <si>
    <t>Szkoła Podstawowa nr 31 im. gen. Józefa Hallera w Toruniu</t>
  </si>
  <si>
    <t>99/22/4</t>
  </si>
  <si>
    <t>Szkoła Podstawowa nr 1 im. Uczestników Strajku Szkolnego 1906-1907 w Toruniu</t>
  </si>
  <si>
    <t>99/22/13</t>
  </si>
  <si>
    <t>Szkoła Podstawowa nr 32 im. Armii Krajowej w Toruniu</t>
  </si>
  <si>
    <t>99/22/5</t>
  </si>
  <si>
    <t>Szkoła Podstawowa nr 2 im. Adama Mickiewicza w Toruniu</t>
  </si>
  <si>
    <t>99/22/8</t>
  </si>
  <si>
    <t>Szkoła Podstawowa nr 18 im. Arkadego Fiedlera w Toruniu</t>
  </si>
  <si>
    <t>99/22/7</t>
  </si>
  <si>
    <t>Szkoła Podstawowa nr 10 im. Komisji Edukacji Narodowej w Toruniu</t>
  </si>
  <si>
    <t>33/22/9</t>
  </si>
  <si>
    <t>Miasto Włocławek</t>
  </si>
  <si>
    <t>Branżowa Szkoła I Stopnia nr 3 w Zespole Szkół Elektrycznych we Włocławku</t>
  </si>
  <si>
    <t>33/22/8</t>
  </si>
  <si>
    <t>V Liceum Ogólnokształcące im. Roberta Schumana w Zespole Szkół Samochodowych we Włocławku</t>
  </si>
  <si>
    <t>33/22/7</t>
  </si>
  <si>
    <t>Branżowa Szkoła I Stopnia nr 2 w Zespole Szkół Chemicznych im. Marii Skłodowskiej-Curie we Włocławku</t>
  </si>
  <si>
    <t>33/22/3</t>
  </si>
  <si>
    <t>Branżowa Szkoła I Stopnia nr 1 w Zespole Szkół Budowlanych we Włocławku</t>
  </si>
  <si>
    <t>33/22/1</t>
  </si>
  <si>
    <t>Szkoła Podstawowa nr 20 w Zespole Szkolno-Przedszkolnym nr 1 we Włocławku</t>
  </si>
  <si>
    <t>33/22/4</t>
  </si>
  <si>
    <t>Szkoła Podstawowa nr 11 im. Teofila Lenartowicza w Zespole Szkół nr 11 we Włocławku</t>
  </si>
  <si>
    <t>33/22/2</t>
  </si>
  <si>
    <t>Szkoła Podstawowa nr 7 im. Henryka Sienkiewicza we Włocławku</t>
  </si>
  <si>
    <t>33/22/6</t>
  </si>
  <si>
    <t>Szkoła Podstawowa nr 12 im. W. Broniewskiego we Włocławku</t>
  </si>
  <si>
    <t>33/22/10</t>
  </si>
  <si>
    <t>Szkoła Podstawowa nr 3 im. Mikołaja Kopernika we Włocławku</t>
  </si>
  <si>
    <t>48/22/2</t>
  </si>
  <si>
    <t>Powiat Aleksandrowski</t>
  </si>
  <si>
    <t>Branżowa Szkoła I stopnia nr 2 w Zespole Szkół nr 2 w Aleksandrowie Kujawskim</t>
  </si>
  <si>
    <t>48/22/1</t>
  </si>
  <si>
    <t>Liceum Ogólnokształcące im. St. Staszica w Ciechocinku</t>
  </si>
  <si>
    <t>Ciechocinek</t>
  </si>
  <si>
    <t>48/22/3</t>
  </si>
  <si>
    <t>Szkoła Podstawowa Specjalna nr 4 im. Jana Pawła II w Aleksandrowie Kujawskim</t>
  </si>
  <si>
    <t>79/22/1</t>
  </si>
  <si>
    <t>Powiat Grudziądzki</t>
  </si>
  <si>
    <t>Branżowa Szkoła I stopnia w Zespole Szkół Ponadpodstawowych im. Kazimierz Jagiellończyka w Łasinie</t>
  </si>
  <si>
    <t>78/22/3</t>
  </si>
  <si>
    <t>Powiat Nakielski</t>
  </si>
  <si>
    <t>Branżowa Szkoła I st. nr 1 w Zespole Szkół im.prof. E. Chroboczka w Szubinie</t>
  </si>
  <si>
    <t>Szubin</t>
  </si>
  <si>
    <t>78/22/2</t>
  </si>
  <si>
    <t>Branżowa Szkoła I st. Specjalna nr 2 w Młodzieżowym Ośrodku Wychowawczym w Samostrzelu</t>
  </si>
  <si>
    <t>BrISpec</t>
  </si>
  <si>
    <t>Sadki</t>
  </si>
  <si>
    <t>78/22/4</t>
  </si>
  <si>
    <t>Branżowa Szkoła I stopnia w Zespole Szkół Śródlądowych im. B. Romanowskiego w Nakle nad Notecią</t>
  </si>
  <si>
    <t>73/22/2</t>
  </si>
  <si>
    <t>Powiat Radziejowski</t>
  </si>
  <si>
    <t>Technikum w Zespole Szkół Mechanicznych im. Józefa Piłsudskiego w Radziejowie</t>
  </si>
  <si>
    <t>radziejowski</t>
  </si>
  <si>
    <t>Radziejów</t>
  </si>
  <si>
    <t>73/22/1</t>
  </si>
  <si>
    <t>Branżowa Szkoła I Stopnia w Zespole Szkół Mechanicznych im. Józefa Piłsudskiego w Radziejowie</t>
  </si>
  <si>
    <t>13/22/1</t>
  </si>
  <si>
    <t>Powiat Rypiński</t>
  </si>
  <si>
    <t>I Liceum Ogólnokształcące w Rypinie w Zespole Szkół nr 1 im. ks. Czesława Lissowskiego w Rypinie</t>
  </si>
  <si>
    <t>rypiński</t>
  </si>
  <si>
    <t>Rypin</t>
  </si>
  <si>
    <t>69/22/2</t>
  </si>
  <si>
    <t>Powiat Włocławski</t>
  </si>
  <si>
    <t>Branżowa Szkoła I Stopnia w Lubrańcu</t>
  </si>
  <si>
    <t>Lubraniec</t>
  </si>
  <si>
    <t>69/22/1</t>
  </si>
  <si>
    <t>Liceum Ogólnokształcące im. Franciszka Becińskiego w Lubrańcu</t>
  </si>
  <si>
    <t>29/22/1</t>
  </si>
  <si>
    <t>Prywatne Katolickie Stowarzyszenie Wiernych Tradycji Łacińskiej im. Św. Teresy od Dzieciątka Jezus</t>
  </si>
  <si>
    <t>Szkoła Podstawowa im. Św. Stanisława Kostki w Bydgoszczy</t>
  </si>
  <si>
    <t>71/22/4</t>
  </si>
  <si>
    <t>Samorząd Województwa Kujawsko-Pomorskiego w Toruniu</t>
  </si>
  <si>
    <t>71/22/3</t>
  </si>
  <si>
    <t>71/22/2</t>
  </si>
  <si>
    <t>71/22/1</t>
  </si>
  <si>
    <t>71/22/5</t>
  </si>
  <si>
    <t>71/22/6</t>
  </si>
  <si>
    <t>SOSW</t>
  </si>
  <si>
    <t>C</t>
  </si>
  <si>
    <t>109/22/1</t>
  </si>
  <si>
    <t>SKK EDU Sp. z o.o.</t>
  </si>
  <si>
    <t>Technikum Weterynaryjne w Toruniu</t>
  </si>
  <si>
    <t>6/22/1</t>
  </si>
  <si>
    <t>Stowarzyszenie Edukacji i Rozwoju Wsi Sierosław "Razem łatwiej"</t>
  </si>
  <si>
    <t>Niepubliczna Szkoła Podsatwowa z Oddziałami Przedszkolnymi w Sierosławiu</t>
  </si>
  <si>
    <t>36/22/1</t>
  </si>
  <si>
    <t>Stowarzyszenie Na Rzecz Pełnego Rozwoju Dzieci i Młodzieży</t>
  </si>
  <si>
    <t>Szkoła Podstawowa w Zajeziorzu</t>
  </si>
  <si>
    <t>Kikół</t>
  </si>
  <si>
    <t>8/22/1</t>
  </si>
  <si>
    <t>Stowarzyszenie Oświatowe Na Rzecz Dzieci i Młodzieży "Równe Szanse"</t>
  </si>
  <si>
    <t>Niepubliczna Szkoła Podstawowa w Zespole Niepublicznych Placówek Oświatowych w Kąkowej Woli</t>
  </si>
  <si>
    <t>23/22/1</t>
  </si>
  <si>
    <t>Stowarzyszenie Przyjaciół Szkoły Podstawowej w Brzyskorzystwi</t>
  </si>
  <si>
    <t>Niepubliczna Szkoła Podstawowa w Brzyskorzystwi</t>
  </si>
  <si>
    <t>żniński</t>
  </si>
  <si>
    <t>Żnin</t>
  </si>
  <si>
    <t>88/22/5</t>
  </si>
  <si>
    <t>Stowarzyszenie Przyjaciół Szkół Katolickich</t>
  </si>
  <si>
    <t>Liceum Ogólnokształcące SPSK w Górznie</t>
  </si>
  <si>
    <t>88/22/1</t>
  </si>
  <si>
    <t>Publiczna Szkoła Podstawowa SPSK im. św. Jana Pawła II w Rychławie</t>
  </si>
  <si>
    <t>88/22/3</t>
  </si>
  <si>
    <t>Szkoła Podstawowa SPSK im. św. Józefa Sancheza del Rio w Siniarzewie</t>
  </si>
  <si>
    <t>Zakrzewo</t>
  </si>
  <si>
    <t>88/22/2</t>
  </si>
  <si>
    <t>Szkoła Podstawowa im. św. Wojciecha SPSK w Mięcierzynie</t>
  </si>
  <si>
    <t>Rogowo</t>
  </si>
  <si>
    <t>59/22/2</t>
  </si>
  <si>
    <t>Technikum Logistyki "Menedżer"</t>
  </si>
  <si>
    <t>Świecie</t>
  </si>
  <si>
    <t>59/22/1</t>
  </si>
  <si>
    <t>Technikum Informatyki "Menedżer"</t>
  </si>
  <si>
    <t>Zespół Szkół Menedżerskich Sp. z o.o.</t>
  </si>
  <si>
    <t>Technikum Specjalne w K-PSOSW nr 1 im. Louisa Braille'a w Bydgoszczy</t>
  </si>
  <si>
    <t>XVIII Liceum Ogólnokształcące w K-PSOSW nr 1 im. Louisa Braille'a w Bydgoszczy</t>
  </si>
  <si>
    <t>Branżowa Szkoła I Stopnia Specjalna nr 10 w K-PSOSW nr 1 im. Louisa Braille'a w Bydgoszczy</t>
  </si>
  <si>
    <t>XIX Liceum Ogólnokształcące Specjalne w Zespole Szkół nr 33 Specjalnych w Bydgoszczy</t>
  </si>
  <si>
    <t>Szkoła Podstawowa specjalna nr 53 w K-PSOSW nr 1 im. Louisa Braille'a w Bydgoszczy</t>
  </si>
  <si>
    <t>K-PSOSW nr 1 im. Louisa Braille'a w Bydgoszczy</t>
  </si>
  <si>
    <t xml:space="preserve">Szkoła Podstawowa im. Stanisława Staszica w Grabkowie Szkoła Filialna w Więsławicach </t>
  </si>
  <si>
    <t>Data złożenia wniosku</t>
  </si>
  <si>
    <t>Szkoła Podstawowa im. Ewarysta Estkowskiego w Pakości</t>
  </si>
  <si>
    <t>Nr wniosku</t>
  </si>
  <si>
    <r>
      <rPr>
        <b/>
        <sz val="14"/>
        <color theme="1"/>
        <rFont val="Times New Roman"/>
        <family val="1"/>
        <charset val="238"/>
      </rPr>
      <t xml:space="preserve">Część II </t>
    </r>
    <r>
      <rPr>
        <b/>
        <sz val="12"/>
        <color theme="1"/>
        <rFont val="Times New Roman"/>
        <family val="1"/>
        <charset val="238"/>
      </rPr>
      <t xml:space="preserve">   Rozliczenie wykorzystanych środków</t>
    </r>
  </si>
  <si>
    <r>
      <rPr>
        <b/>
        <sz val="14"/>
        <color theme="1"/>
        <rFont val="Times New Roman"/>
        <family val="1"/>
        <charset val="238"/>
      </rPr>
      <t>Część I</t>
    </r>
    <r>
      <rPr>
        <b/>
        <sz val="12"/>
        <color theme="1"/>
        <rFont val="Times New Roman"/>
        <family val="1"/>
        <charset val="238"/>
      </rPr>
      <t xml:space="preserve">    Dane organu prowadzącego</t>
    </r>
  </si>
  <si>
    <t>Data podpisania umowy</t>
  </si>
  <si>
    <t>Poz. 1</t>
  </si>
  <si>
    <t>Poz. 2</t>
  </si>
  <si>
    <t>Poz. 3</t>
  </si>
  <si>
    <t>Poz. 4</t>
  </si>
  <si>
    <t>Poz. 5</t>
  </si>
  <si>
    <t>Poz. 6</t>
  </si>
  <si>
    <t>Poz. 7</t>
  </si>
  <si>
    <t>Poz. 8</t>
  </si>
  <si>
    <t>Poz. 9</t>
  </si>
  <si>
    <t>Poz. 10</t>
  </si>
  <si>
    <t>Wysokość przyznanej dotacji
[ zł ]</t>
  </si>
  <si>
    <t>Kwota
ogółem
[ zł ]</t>
  </si>
  <si>
    <t>Z otrzymanej dotacji
[ zł ]</t>
  </si>
  <si>
    <t>Pieczęć i podpis osoby / osób składających sprawozdanie w imieniu beneficjenta dotacji</t>
  </si>
  <si>
    <t>…...........................................................................</t>
  </si>
  <si>
    <t>Miejscowość i data</t>
  </si>
  <si>
    <t>Pozycja</t>
  </si>
  <si>
    <t>Data ze sprawozdania</t>
  </si>
  <si>
    <t>Wpisany przepis</t>
  </si>
  <si>
    <t xml:space="preserve">Ile pozycji z §3 ust. 4 pkt 2 </t>
  </si>
  <si>
    <r>
      <t xml:space="preserve">Do wkładu własnego, o którym mowa w ust. 3, zalicza się: wkład rzeczowy w formie sprzętu komputerowego i innych urządzeń TIK wykorzystywanych jako pomoce dydaktyczne, zakupionych </t>
    </r>
    <r>
      <rPr>
        <b/>
        <sz val="11"/>
        <color rgb="FFC00000"/>
        <rFont val="Calibri"/>
        <family val="2"/>
        <charset val="238"/>
        <scheme val="minor"/>
      </rPr>
      <t>w roku złożenia wniosku o udział w Programie, ale nie później niż do dnia złożenia wniosku</t>
    </r>
    <r>
      <rPr>
        <sz val="11"/>
        <color theme="1"/>
        <rFont val="Calibri"/>
        <family val="2"/>
        <charset val="238"/>
        <scheme val="minor"/>
      </rPr>
      <t xml:space="preserve"> o udział w Programie.</t>
    </r>
  </si>
  <si>
    <t>Ile pozycji z §3 ust. 6</t>
  </si>
  <si>
    <t>Numer
umowy</t>
  </si>
  <si>
    <t>Gmina Miasto Grudziądz</t>
  </si>
  <si>
    <t>48/2022</t>
  </si>
  <si>
    <t>46/2022</t>
  </si>
  <si>
    <t>8/2022</t>
  </si>
  <si>
    <t>37/2022</t>
  </si>
  <si>
    <t>60/2022</t>
  </si>
  <si>
    <t>9/2022</t>
  </si>
  <si>
    <t>62/2022</t>
  </si>
  <si>
    <t>10/2022</t>
  </si>
  <si>
    <t>23/2022</t>
  </si>
  <si>
    <t>19/2022</t>
  </si>
  <si>
    <t>64/2022</t>
  </si>
  <si>
    <t>28/2022</t>
  </si>
  <si>
    <t>11/2022</t>
  </si>
  <si>
    <t>53/2022</t>
  </si>
  <si>
    <t>58/2022</t>
  </si>
  <si>
    <t>18/2022</t>
  </si>
  <si>
    <t>38/2022</t>
  </si>
  <si>
    <t>63/2022</t>
  </si>
  <si>
    <t>21/2022</t>
  </si>
  <si>
    <t>29/2022</t>
  </si>
  <si>
    <t>13/2022</t>
  </si>
  <si>
    <t>16/2022</t>
  </si>
  <si>
    <t>61/2022</t>
  </si>
  <si>
    <t>35/2022</t>
  </si>
  <si>
    <t>27/2022</t>
  </si>
  <si>
    <t>25/2022</t>
  </si>
  <si>
    <t>20/2022</t>
  </si>
  <si>
    <t>56/2022</t>
  </si>
  <si>
    <t>51/2022</t>
  </si>
  <si>
    <t>49/2022</t>
  </si>
  <si>
    <t>17/2022</t>
  </si>
  <si>
    <t>22/2022</t>
  </si>
  <si>
    <t>4/2022</t>
  </si>
  <si>
    <t>3/2022</t>
  </si>
  <si>
    <t>15/2022</t>
  </si>
  <si>
    <t>59/2022</t>
  </si>
  <si>
    <t>43/2022</t>
  </si>
  <si>
    <t>2/2022</t>
  </si>
  <si>
    <t>32/2022</t>
  </si>
  <si>
    <t>7/2022</t>
  </si>
  <si>
    <t>67/2022</t>
  </si>
  <si>
    <t>33/2022</t>
  </si>
  <si>
    <t>45/2022</t>
  </si>
  <si>
    <t>44/2022</t>
  </si>
  <si>
    <t>34/2022</t>
  </si>
  <si>
    <t>14/2022</t>
  </si>
  <si>
    <t>40/2022</t>
  </si>
  <si>
    <t>30/2022</t>
  </si>
  <si>
    <t>57/2022</t>
  </si>
  <si>
    <t>39/2022</t>
  </si>
  <si>
    <t>26/2022</t>
  </si>
  <si>
    <t>41/2022</t>
  </si>
  <si>
    <t>52/2022</t>
  </si>
  <si>
    <t>66/2022</t>
  </si>
  <si>
    <t>31/2022</t>
  </si>
  <si>
    <t>47/2022</t>
  </si>
  <si>
    <t>42/2022</t>
  </si>
  <si>
    <t>68/2022</t>
  </si>
  <si>
    <t>36/2022</t>
  </si>
  <si>
    <t>54/2022</t>
  </si>
  <si>
    <t>1/2022</t>
  </si>
  <si>
    <t>24/2022</t>
  </si>
  <si>
    <t>12/2022</t>
  </si>
  <si>
    <t>5/2022</t>
  </si>
  <si>
    <t>55/2022</t>
  </si>
  <si>
    <t>69/2022</t>
  </si>
  <si>
    <t>65/2022</t>
  </si>
  <si>
    <t>6/2022</t>
  </si>
  <si>
    <t>50/2022</t>
  </si>
  <si>
    <t>Rządowy program rozwijania szkolnej infrastruktury oraz kompetencji uczniów i nauczycieli 
w zakresie technologii informacyjno-komunikacyjnych na lata 2020-2024 - "Aktywna tablica"</t>
  </si>
  <si>
    <t>Szkoła_2  §3 ust. 4 pkt 2</t>
  </si>
  <si>
    <t>Szkoła_1  §3 ust. 4 pkt 2</t>
  </si>
  <si>
    <t>Szkoła_3  §3 ust. 4 pkt 2</t>
  </si>
  <si>
    <t>Szkoła_4  §3 ust. 4 pkt 2</t>
  </si>
  <si>
    <t>Szkoła_5  §3 ust. 4 pkt 2</t>
  </si>
  <si>
    <t>Szkoła_6  §3 ust. 4 pkt 2</t>
  </si>
  <si>
    <t>Poz. 11</t>
  </si>
  <si>
    <t>Szkoła_7  §3 ust. 4 pkt 2</t>
  </si>
  <si>
    <t>Szkoła_8  §3 ust. 4 pkt 2</t>
  </si>
  <si>
    <t>Szkoła_9  §3 ust. 4 pkt 2</t>
  </si>
  <si>
    <t>Szkoła_10  §3 ust. 4 pkt 2</t>
  </si>
  <si>
    <t>Szkoła_11  §3 ust. 4 pkt 2</t>
  </si>
  <si>
    <t>Szkoła_12  §3 ust. 4 pkt 2</t>
  </si>
  <si>
    <t>Szkoła_13  §3 ust. 4 pkt 2</t>
  </si>
  <si>
    <t>Poz. 12</t>
  </si>
  <si>
    <t>Poz. 13</t>
  </si>
  <si>
    <t>Poz. 14</t>
  </si>
  <si>
    <t>Poz. 15</t>
  </si>
  <si>
    <t>Poz. 16</t>
  </si>
  <si>
    <t>ROZLICZENIE DOTACJI "Aktywna tablica - 2023"</t>
  </si>
  <si>
    <t>Nazwa organu prowadzącego</t>
  </si>
  <si>
    <t>Koszt całkowity
 [ zł ]</t>
  </si>
  <si>
    <t>Kwota wnioskowana
 [ zł ]</t>
  </si>
  <si>
    <t>Wartość wkładu własnego
[ zł ]</t>
  </si>
  <si>
    <t xml:space="preserve">Rodzaj wkładu
 własnego
</t>
  </si>
  <si>
    <t>Przyznana dotacja</t>
  </si>
  <si>
    <t>Szkoła Podstawowa w Wieńcu</t>
  </si>
  <si>
    <t>Bydgoski Zakład Doskonalenia Zawodowego Stowarzyszenie Oświatowo - Techniczne</t>
  </si>
  <si>
    <t>Szkoła Techniczna Bydgoskiego Zakładu Doskonalenia Zawodowego w Chełmnie</t>
  </si>
  <si>
    <t>Diecezja Bydgoska</t>
  </si>
  <si>
    <t>I Katolickie Liceum Ogólnokształcące im. Króla Jana III Sobieskiego w Bydgoszczy</t>
  </si>
  <si>
    <t>Fundacja Wspierania Rozwoju WYSPA WSPARCIA</t>
  </si>
  <si>
    <t>Szkoła Podstawowa z Oddziałami Integracyjnymi INTEGRARE</t>
  </si>
  <si>
    <t>Gmina Barcin</t>
  </si>
  <si>
    <t>Szkoła Podstawowa w Mamliczu</t>
  </si>
  <si>
    <t>finansowy+rzeczowy</t>
  </si>
  <si>
    <t>Gmina Bobrowo</t>
  </si>
  <si>
    <t>Szkoła Podstawowa w Kruszynach</t>
  </si>
  <si>
    <t>Gmina Brodnica</t>
  </si>
  <si>
    <t>Gmina Chełmno</t>
  </si>
  <si>
    <t>Szkoła Podstawowa im. Bronisława Malinowskiego w Małych Łunawach</t>
  </si>
  <si>
    <t>Szkoła Podstawowa im. mjr. Henryka Sucharskiego w Mazowszu</t>
  </si>
  <si>
    <t>Gmina Dąbrowa Biskupia</t>
  </si>
  <si>
    <t>Szkoła Podstawowa im. Pierańskiego Oddziału Straży Ludowej w Pieraniu</t>
  </si>
  <si>
    <t>Gmina Dobrcz</t>
  </si>
  <si>
    <t>Szkoła Podstawowa im. Ligi Kobiet polskich w Kozielcu</t>
  </si>
  <si>
    <t>Szkoła Podstawowa im. Kazimierza Górskiego w Zespole Szkolno-Przedszkolnym w Dobrczu</t>
  </si>
  <si>
    <t>Gmina Dragacz</t>
  </si>
  <si>
    <t>Szkoła Podstawowa im. Ziemi Kociewskiej w Dragaczu</t>
  </si>
  <si>
    <t>Gmina Inowrocław</t>
  </si>
  <si>
    <t>Szkoła Podstawowa im. Polskich Olimpijczyków w Górze</t>
  </si>
  <si>
    <t>Szkoła Podstawowa im. Orła Białego w Turzanach</t>
  </si>
  <si>
    <t>Szkoła Podstawowa im. Władysława Broniewskiego w Jaksicach</t>
  </si>
  <si>
    <t>Gmina Izbica Kujawska</t>
  </si>
  <si>
    <t>Szkoła Podtawowa Nr 1 im. Marszałka Józefa Piłsudskiego w Izbicy Kujawskiej</t>
  </si>
  <si>
    <t>Gmina Jeziora Wielkie</t>
  </si>
  <si>
    <t>Szkoła Podstawowa im. Kazimierza Woźnieckiego w Jeziorach Wielkich</t>
  </si>
  <si>
    <t>Gmina Jeżewo</t>
  </si>
  <si>
    <t>Szkoła Podstawowa im. J. Korczaka w Kraplewicach</t>
  </si>
  <si>
    <t>Gmina Kamień Krajeński</t>
  </si>
  <si>
    <t>Szkoła Podstawowa im. Władysława Broniewskiego w Dużej Cerkwicy</t>
  </si>
  <si>
    <t>Szkoła Podstawowa im. Marii Konopnickiej w Zamartem</t>
  </si>
  <si>
    <t>Szkoła Podstawowa im. Wojska Polskiego w Kamieniu Krajeńskim</t>
  </si>
  <si>
    <t>Gmina Kcynia</t>
  </si>
  <si>
    <t>Szkoła Podstawowa im. K. Korka w Rozstrzębowie</t>
  </si>
  <si>
    <t>Szkoła Podstawowa im. Orła Białego w Palmierowie</t>
  </si>
  <si>
    <t>Liceum Ogólnokształcące w Zespole Szkół Technicznych w Kcyni</t>
  </si>
  <si>
    <t>Gmina Kijewo Krolewskie</t>
  </si>
  <si>
    <t>Szkoła Podstawowa w Brzozowie</t>
  </si>
  <si>
    <t>Szkoła Podstawowa w Kijewie Królewskim</t>
  </si>
  <si>
    <t>Szkoła Podstawowa w Sitowcu</t>
  </si>
  <si>
    <t>Szkoła Podstawowa im.Janusza Korczaka w Wielkim Rychnowie</t>
  </si>
  <si>
    <t>Gmina Lisewo</t>
  </si>
  <si>
    <t>Szkoła Podstawowa im. Janusza Korczaka w Lisewie</t>
  </si>
  <si>
    <t>Szkoła Podstawowa w Kanibrodzie</t>
  </si>
  <si>
    <t>Gmina Łubianka</t>
  </si>
  <si>
    <t>Szkoła Podstawowa i. Zawiszy Czarnego z Grabowa w Warszewicach</t>
  </si>
  <si>
    <t>Gmina Miasta Chełmża</t>
  </si>
  <si>
    <t>Szkoła Podstawowa nr 2 im. Wojska Polskiego</t>
  </si>
  <si>
    <t>Gmina Miasta Lipna</t>
  </si>
  <si>
    <t>Szkoła Podstawowa Nr 2 im. Władysława Broniewskiego w Lipnie</t>
  </si>
  <si>
    <t>Szkoła Podstawowa Nr 3 im. Mikołaja Kopernika w Lipnie</t>
  </si>
  <si>
    <t>Gmina Miasta Toruń</t>
  </si>
  <si>
    <t>V Liceum Ogólnokształcące im. Jana Pawła II w Toruniu</t>
  </si>
  <si>
    <t>IX Liceum Ogólnokształcące im. Kazimierza Jagiellończyka w Toruniu</t>
  </si>
  <si>
    <t>Szkoła Podstawowa nr 13 im. Św Jana Pawła II w Toruniu</t>
  </si>
  <si>
    <t>Szkoła Podstawowa nr 23 im.Kawalerów Orderu Uśmiechu w Toruniu</t>
  </si>
  <si>
    <t>Szkoła Podstawowa nr 33 Toruńska Szkoła Terapeutyczna w Toruniu</t>
  </si>
  <si>
    <t>Ogólnokształcąca Szkoła Muzyczna II Stopnia w Toruniu</t>
  </si>
  <si>
    <t>Szkoła Podstawowa nr 16 im. Wandy Szuman w Toruniu</t>
  </si>
  <si>
    <t>II Liceum Ogólnokształcące w Grudziądzu</t>
  </si>
  <si>
    <t>III Liceum Ogólnokształcące w Grudziądzu</t>
  </si>
  <si>
    <t>Technikum Nr 5 w Grudziądzu funkcjonujące w Zespole Szkół Gastronomiczno-Hotelarskich</t>
  </si>
  <si>
    <t>Technikum Nr 2 w Grudziądzu funkcjonujące w Zespole Szkół Budowlanych i Plastycznych</t>
  </si>
  <si>
    <t>Technikum Nr 1 w Grudziądzu funkcjonujące w Zespole Szkół Ekonomicznych</t>
  </si>
  <si>
    <t>V Liceum Ogólnokształcące w Grudziądzu funkcjonujące w Zespole Szkół Ogólnokształcących</t>
  </si>
  <si>
    <t>Gmina Miasto Włocławek</t>
  </si>
  <si>
    <t>Branżowa Szkoła I Stopnia nr 6 w Zespole Szkół Technicznych we Włocławku</t>
  </si>
  <si>
    <t>Szkoła Podstawowa nr 10 im. 2 Armii Wojska Polskiego we Włocławku</t>
  </si>
  <si>
    <t>Branżowa Szkoła I Stopnia nr 4 w Zespole Szkół Samochodowych im. Tadeusza Kościuszki we Włocławku</t>
  </si>
  <si>
    <t>Szkoła Podstawowa im. Polskich Podróżników w Aleksandrowie Kujawskim</t>
  </si>
  <si>
    <t>Gmina Mogilno</t>
  </si>
  <si>
    <t>Szkoła Podstawowa w Strzelcach</t>
  </si>
  <si>
    <t>Szkoła Podstawowa im. Powstańców Wielkopolsich w Pakości</t>
  </si>
  <si>
    <t>Gmina Raciążek</t>
  </si>
  <si>
    <t>Szkoła Podstawowa im. Komisji Edukacji Narodowej w Raciążku</t>
  </si>
  <si>
    <t>Gmina Rogowo</t>
  </si>
  <si>
    <t>Szkoła Podstawowa z Oddziałami Integracyjnymi im. Jana Pawła II w Gościeszynie</t>
  </si>
  <si>
    <t>Gmina Rogowo (Powiat Rypiński)</t>
  </si>
  <si>
    <t>Szkoła Podstawowa w Nowym Kobrzyńcu</t>
  </si>
  <si>
    <t>Gmina Sadki</t>
  </si>
  <si>
    <t>Szkoła Podstawowa im. mjra Henryka Sucharskiego w Sadkach - Szkoła Filialna w Dębowie</t>
  </si>
  <si>
    <t>Szkoła Podstawowa im. Królowej Jadwigi w Wałdowie</t>
  </si>
  <si>
    <t>Szkoła Podstawowa im. Mikołaja Kopernika w Sicienku</t>
  </si>
  <si>
    <t>Szkoła Podstawowa im. Anieli hr. Potulickiej w Wojnowie</t>
  </si>
  <si>
    <t>Szkoła Podstawowa im. Ziemi Krajeńskiej w Zespole Szkolno - Przedszkolnym w Samsiecznie</t>
  </si>
  <si>
    <t>Gmina Szubin</t>
  </si>
  <si>
    <t>Szkoła Podstawowa im. Ziemi Pałuckiej w Królikowie</t>
  </si>
  <si>
    <t>Szkoła Podstawowa im. Polskich Olimpijczyków w Turze</t>
  </si>
  <si>
    <t>Gmina Świecie</t>
  </si>
  <si>
    <t>Szkoła Podstawowa nr 5 im. Polskich Olimpijczyków w Świeciu</t>
  </si>
  <si>
    <t>Gmina Świedziebnia</t>
  </si>
  <si>
    <t>Szkoła Podstawowa im.ppor. Piotra Wysockiego w Świedziebni</t>
  </si>
  <si>
    <t>Gmina Tłuchowo</t>
  </si>
  <si>
    <t>Publiczna Szkoła Podstawowa im. Bohaterów Westerplatte w Tłuchowie</t>
  </si>
  <si>
    <t>Szkoła Podstawowa im.Jana Pawła II w Legbądzie</t>
  </si>
  <si>
    <t>Szkoła Podstawowa nr 5 w Tucholi</t>
  </si>
  <si>
    <t>Gmina Więcbork</t>
  </si>
  <si>
    <t>Szkoła Podstawowa w Zakrzewku</t>
  </si>
  <si>
    <t>Gmina Zakrzewo</t>
  </si>
  <si>
    <t>Szkoła Podstawowa im. Polski Niepodległej w Zakrzewie</t>
  </si>
  <si>
    <t>Małgorzata Modliborska, Magdalena Tuszyńska</t>
  </si>
  <si>
    <t>Niepubliczna Szkoła Podstawowa nr 1 w Grudziądzu</t>
  </si>
  <si>
    <t>Szkoła Podstawowa nr 4 w Bydgoszczy</t>
  </si>
  <si>
    <t>Szkoła Podstawowa nr 66 z Oddziałami Sportowymi w Bydgoszczy</t>
  </si>
  <si>
    <t>Branżowa Szkoła I stopnia nr 1 Fryzjersko-Kosmetyczna w Bydgoszczy</t>
  </si>
  <si>
    <t>Szkoła Podstawowa nr 19 w Bydgoszczy</t>
  </si>
  <si>
    <t>Branżowa Szkoła I stopnia nr 12 Samochodowa w Bydgoszczy</t>
  </si>
  <si>
    <t>Szkoła Podstawowa w Zawdzie</t>
  </si>
  <si>
    <t>Szkoła Podstawowa w Szonowie</t>
  </si>
  <si>
    <t>Powiat Chełmiński</t>
  </si>
  <si>
    <t>Liceum Ogólnokształcące w Zespole Szkół Ponadpodstawowych w Łasinie</t>
  </si>
  <si>
    <t>Powiat Mogileński</t>
  </si>
  <si>
    <t>Technikum w Strzelnie</t>
  </si>
  <si>
    <t>Liceum Ogólnokształcące im. Armii Wojska Polskiego w Strzelnie</t>
  </si>
  <si>
    <t>Branżowa Szkoła I Stopnia Specjalna w Strzelnie</t>
  </si>
  <si>
    <t>Branżowa Szkoła Specjalna I Stopnia nr 2 w Bielicach</t>
  </si>
  <si>
    <t>II Liceum Ogólnokształcące w Zespole Szkół im. Stanisława Staszica w Nakle nad Notecią</t>
  </si>
  <si>
    <t>Technikum w Zespole Szkół im. Władysława Łokietka w Lubaszczu</t>
  </si>
  <si>
    <t>Powiat Sępoleński</t>
  </si>
  <si>
    <t>Liceum Ogólnokształcące im. Janusza Korczaka w Więcborku</t>
  </si>
  <si>
    <t>Szkoła Podstawowa nr 2 w SOSW w Sępólnie Krajeńskim</t>
  </si>
  <si>
    <t>Powiat Wąbrzeski</t>
  </si>
  <si>
    <t>Technikum w Wąbrzeźnie</t>
  </si>
  <si>
    <t>Branżowa Szkoła I Stopnia w Wąbrzeźnie</t>
  </si>
  <si>
    <t>Szkoła Podstawowa w Specjalnym Ośrodku Szkolno-Wychowawczym we Wroniu</t>
  </si>
  <si>
    <t>Powiat Żniński</t>
  </si>
  <si>
    <t>Branżowa Szkoła I Stopnia w Zespole Szkół Technicznych w Żninie</t>
  </si>
  <si>
    <t>Prowincja Świętego Franciszka z Asyżu Zakonu Braci Mniejszych Franciszkanów</t>
  </si>
  <si>
    <t>Franciszkańskie Liceum Ogólnokształcące w Toruniu</t>
  </si>
  <si>
    <t>Samorząd Województwa Kujawsko-Pomorskiego</t>
  </si>
  <si>
    <t>Technikum Specjalne dla Młodzieży Słabo Słyszącej i Niesłyszącej w K-PSOSW nr 2 w Bydgoszczy</t>
  </si>
  <si>
    <t>Liceum Ogólnokształcące Specjalne dla Młodzieży Słabo Słyszącej i Niesłyszącej w K-PSOSW nr 2 w Bydgoszczy</t>
  </si>
  <si>
    <t>Szkoła Podstawowa Specjalna nr 68 dla Dzieci Słabo Słyszących i Niesłyszących w K-PSOSW nr 2 w Bydgoszczy</t>
  </si>
  <si>
    <t>Branżowa Szkoła I Stopnia Specjalna nr 12 dla Młodzieży Słabo Słyszącej i Niesłyszącej w K-PSOSW nr 2 w Bydgoszczy</t>
  </si>
  <si>
    <t>Stowaryszenie na Rzecz Rozwoju Wsi Anieliny i Łodzia ŻAKUS</t>
  </si>
  <si>
    <t>Niepubliczna Szkoła Podstawowa Stowarzyszenia Żakus w Anielinach</t>
  </si>
  <si>
    <t>Stowarzyszenie "Szkoła Sercem Wsi" w Pocierzynie</t>
  </si>
  <si>
    <t>Niepubliczna Szkoła Podstawowa im. św. Jana Pawła II w Pocierzynie i w Kościelnej Wsi</t>
  </si>
  <si>
    <t>Stowarzyszenie Inicjatyw Wiejskich Mała Ojczyzna</t>
  </si>
  <si>
    <t>Niepubliczna Szkoła Podstawowa w Brukach Unisławskich</t>
  </si>
  <si>
    <t>Stowarzyszenie Przyjaciół Szkoły Podstawowej z Oddziałami Integracyjnymi w Parlinie "Integracja"</t>
  </si>
  <si>
    <t>Niepubliczna Szkoła Podstawowa z Oddziałami Integracyjnymi i Oddziałem Przedszkolnym w Parlinie</t>
  </si>
  <si>
    <t>Szkoła Podstawowa SPSK w Miesiączkowie</t>
  </si>
  <si>
    <t>Stowarzyszenie Szkoła dla Włocławka</t>
  </si>
  <si>
    <t>Branżowa Szkoła I Stopnia IMPULS we Włocławku</t>
  </si>
  <si>
    <t>Twoja Szkoła Sp z o.o.</t>
  </si>
  <si>
    <t>Prywatna Szkoła Branżowa I Stopnia "Manager" w Grudziądzu</t>
  </si>
  <si>
    <t>Wiejskie Stowarzyszenie Edukacyjno-Kulturalne TRIO w Mlewie</t>
  </si>
  <si>
    <t>Szkoła Podstawowa w Mlewie</t>
  </si>
  <si>
    <t>Szkoła Podstawowa w Gortatowie z siedzibą w Szczuce - Szkoła Filialna w Cielętach</t>
  </si>
  <si>
    <t>Branżowa Szkoła I Stopnia w Grubnie w Zespole Szkół Centrum Kształcenia Zawodowego w Grubnie</t>
  </si>
  <si>
    <r>
      <t xml:space="preserve">Koszt całkowity
</t>
    </r>
    <r>
      <rPr>
        <b/>
        <sz val="10"/>
        <rFont val="Times New Roman"/>
        <family val="1"/>
        <charset val="238"/>
      </rPr>
      <t xml:space="preserve">
</t>
    </r>
    <r>
      <rPr>
        <sz val="10"/>
        <rFont val="Times New Roman"/>
        <family val="1"/>
        <charset val="238"/>
      </rPr>
      <t xml:space="preserve">
[ zł ]</t>
    </r>
  </si>
  <si>
    <t>finansowy
+rzeczowy</t>
  </si>
  <si>
    <t>Nazwa organu prowadzącego:</t>
  </si>
  <si>
    <r>
      <t xml:space="preserve"> Wkład własny </t>
    </r>
    <r>
      <rPr>
        <b/>
        <sz val="11"/>
        <color rgb="FFC00000"/>
        <rFont val="Times New Roman"/>
        <family val="1"/>
        <charset val="238"/>
      </rPr>
      <t>finansowy</t>
    </r>
    <r>
      <rPr>
        <b/>
        <sz val="11"/>
        <color rgb="FF000000"/>
        <rFont val="Times New Roman"/>
        <family val="1"/>
        <charset val="238"/>
      </rPr>
      <t xml:space="preserve">
[ zł ]</t>
    </r>
  </si>
  <si>
    <r>
      <rPr>
        <b/>
        <sz val="12"/>
        <color rgb="FF000000"/>
        <rFont val="Times New Roman"/>
        <family val="1"/>
        <charset val="238"/>
      </rPr>
      <t>3</t>
    </r>
    <r>
      <rPr>
        <sz val="12"/>
        <color rgb="FF000000"/>
        <rFont val="Times New Roman"/>
        <family val="1"/>
        <charset val="238"/>
      </rPr>
      <t xml:space="preserve">
</t>
    </r>
    <r>
      <rPr>
        <b/>
        <sz val="14"/>
        <color rgb="FF000000"/>
        <rFont val="Times New Roman"/>
        <family val="1"/>
        <charset val="238"/>
      </rPr>
      <t>Wysokość rzeczywistych wydatków</t>
    </r>
  </si>
  <si>
    <r>
      <t xml:space="preserve">Wkład własny </t>
    </r>
    <r>
      <rPr>
        <b/>
        <sz val="11"/>
        <color rgb="FFC00000"/>
        <rFont val="Times New Roman"/>
        <family val="1"/>
        <charset val="238"/>
      </rPr>
      <t>rzeczowy</t>
    </r>
    <r>
      <rPr>
        <b/>
        <sz val="11"/>
        <color rgb="FF000000"/>
        <rFont val="Times New Roman"/>
        <family val="1"/>
        <charset val="238"/>
      </rPr>
      <t xml:space="preserve">
</t>
    </r>
    <r>
      <rPr>
        <sz val="10"/>
        <color rgb="FF000000"/>
        <rFont val="Times New Roman"/>
        <family val="1"/>
        <charset val="238"/>
      </rPr>
      <t>(wartość)</t>
    </r>
    <r>
      <rPr>
        <b/>
        <sz val="11"/>
        <color rgb="FF000000"/>
        <rFont val="Times New Roman"/>
        <family val="1"/>
        <charset val="238"/>
      </rPr>
      <t xml:space="preserve">
[ zł ]</t>
    </r>
  </si>
  <si>
    <r>
      <t xml:space="preserve">Kwota dotacji podlegająca zwrotowi 
</t>
    </r>
    <r>
      <rPr>
        <sz val="9"/>
        <color rgb="FF000000"/>
        <rFont val="Times New Roman"/>
        <family val="1"/>
        <charset val="238"/>
      </rPr>
      <t>(kol. 7 = 2 –5 )</t>
    </r>
    <r>
      <rPr>
        <b/>
        <sz val="10"/>
        <color rgb="FF000000"/>
        <rFont val="Times New Roman"/>
        <family val="1"/>
        <charset val="238"/>
      </rPr>
      <t xml:space="preserve">
[ zł ] </t>
    </r>
  </si>
  <si>
    <t>Branżowa Szkoła I Stopnia Specjalna w Grudziądzu w Specjalnym Ośrodku Szkolno-Wychowawczym Nr 2 w Grudziądzu</t>
  </si>
  <si>
    <r>
      <rPr>
        <b/>
        <sz val="12"/>
        <color rgb="FFC00000"/>
        <rFont val="Calibri"/>
        <family val="2"/>
        <charset val="238"/>
        <scheme val="minor"/>
      </rPr>
      <t xml:space="preserve">   b)</t>
    </r>
    <r>
      <rPr>
        <sz val="11"/>
        <color theme="1"/>
        <rFont val="Calibri"/>
        <family val="2"/>
        <charset val="238"/>
        <scheme val="minor"/>
      </rPr>
      <t xml:space="preserve"> zestawu dla nauczyciela do prowadzenia zajęć z wykorzystaniem metod i technik kształcenia na odległość, w skład którego wchodzą: laptop, dodatkowa kamera internetowa, dodatkowe słuchawki, dodatkowy mikrofon, statyw, tablet graficzny lub tablet innego rodzaju służący w szczególności do rysowania elementów graficznych na komputerze lub monitorze,</t>
    </r>
  </si>
  <si>
    <r>
      <rPr>
        <b/>
        <sz val="12"/>
        <color rgb="FFC00000"/>
        <rFont val="Calibri"/>
        <family val="2"/>
        <charset val="238"/>
        <scheme val="minor"/>
      </rPr>
      <t xml:space="preserve">       –</t>
    </r>
    <r>
      <rPr>
        <sz val="11"/>
        <color theme="1"/>
        <rFont val="Calibri"/>
        <family val="2"/>
        <charset val="238"/>
        <scheme val="minor"/>
      </rPr>
      <t xml:space="preserve"> procesów komunikacji, w tym zaburzeń przetwarzania słuchowego, dla uczniów z centralnymi zaburzeniami słuchu, słabosłyszących, z zaburzeniami koncentracji i uwagi, w tym z ADHD, ADD, autyzmem,</t>
    </r>
  </si>
  <si>
    <r>
      <rPr>
        <b/>
        <sz val="12"/>
        <color rgb="FFC00000"/>
        <rFont val="Calibri"/>
        <family val="2"/>
        <charset val="238"/>
        <scheme val="minor"/>
      </rPr>
      <t xml:space="preserve">       –</t>
    </r>
    <r>
      <rPr>
        <sz val="11"/>
        <color theme="1"/>
        <rFont val="Calibri"/>
        <family val="2"/>
        <charset val="238"/>
        <scheme val="minor"/>
      </rPr>
      <t xml:space="preserve"> psychoneurologicznej dla uczniów z zaburzeniami koncentracji i uwagi (w tym z ADHD, ADD), z niepełnosprawnością intelektualną oraz dla uczniów z zaburzeniami procesów uczenia się, w tym z dysleksją, dyskalkulią,</t>
    </r>
  </si>
  <si>
    <r>
      <rPr>
        <b/>
        <sz val="12"/>
        <color rgb="FFC00000"/>
        <rFont val="Calibri"/>
        <family val="2"/>
        <charset val="238"/>
        <scheme val="minor"/>
      </rPr>
      <t xml:space="preserve">   e)</t>
    </r>
    <r>
      <rPr>
        <sz val="11"/>
        <color theme="1"/>
        <rFont val="Calibri"/>
        <family val="2"/>
        <charset val="238"/>
        <scheme val="minor"/>
      </rPr>
      <t xml:space="preserve"> komputera stacjonarnego lub laptopa, jeżeli jest on niezbędny do prawidłowego funkcjonowania pomocy dydaktycznych, narzędzi do terapii lub oprogramowania, o których mowa odpowiednio w lit. c lub d.</t>
    </r>
  </si>
  <si>
    <r>
      <rPr>
        <b/>
        <sz val="12"/>
        <color theme="1"/>
        <rFont val="Times New Roman"/>
        <family val="1"/>
        <charset val="238"/>
      </rPr>
      <t>Osoba do kontaktu w sprawie sprawozdania:</t>
    </r>
    <r>
      <rPr>
        <sz val="12"/>
        <color theme="1"/>
        <rFont val="Times New Roman"/>
        <family val="1"/>
        <charset val="238"/>
      </rPr>
      <t xml:space="preserve"> Imię i nazwisko:</t>
    </r>
  </si>
  <si>
    <r>
      <t>Planowane koszty realizacji zadania
zgodnie z wnioskiem i umową</t>
    </r>
    <r>
      <rPr>
        <b/>
        <vertAlign val="superscript"/>
        <sz val="11"/>
        <color rgb="FFC00000"/>
        <rFont val="Times New Roman"/>
        <family val="1"/>
        <charset val="238"/>
      </rPr>
      <t>1</t>
    </r>
  </si>
  <si>
    <r>
      <rPr>
        <b/>
        <vertAlign val="superscript"/>
        <sz val="10"/>
        <color rgb="FFC00000"/>
        <rFont val="Times New Roman"/>
        <family val="1"/>
        <charset val="238"/>
      </rPr>
      <t>1</t>
    </r>
    <r>
      <rPr>
        <b/>
        <sz val="9"/>
        <color theme="1"/>
        <rFont val="Times New Roman"/>
        <family val="1"/>
        <charset val="238"/>
      </rPr>
      <t xml:space="preserve"> </t>
    </r>
    <r>
      <rPr>
        <i/>
        <sz val="9"/>
        <color theme="1"/>
        <rFont val="Times New Roman"/>
        <family val="1"/>
        <charset val="238"/>
      </rPr>
      <t>W zakładce "Szkoły dotowane 2023" znajduje się wykaz szkół objętych dotacją z Programu w roku 2023.</t>
    </r>
  </si>
  <si>
    <t>Zestawienie szkół dotowanych z rządowego Programu "Aktywna tablica" w 2023 roku</t>
  </si>
  <si>
    <t>Wysokość wkładu własnego
[ zł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</si>
</sst>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8" formatCode="#,##0.00\ &quot;zł&quot;;[Red]\-#,##0.00\ &quot;zł&quot;"/>
    <numFmt numFmtId="43" formatCode="_-* #,##0.00\ _z_ł_-;\-* #,##0.00\ _z_ł_-;_-* &quot;-&quot;??\ _z_ł_-;_-@_-"/>
    <numFmt numFmtId="164" formatCode="#,##0.00\ &quot;zł&quot;"/>
    <numFmt numFmtId="165" formatCode="#,##0.00\ [$zł-415]"/>
    <numFmt numFmtId="166" formatCode="_-* #,##0.00\ &quot;zł&quot;_-;\-* #,##0.00\ &quot;zł&quot;_-;_-* &quot;-&quot;??\ &quot;zł&quot;_-;_-@"/>
  </numFmts>
  <fonts count="56" x14ac:knownFonts="1">
    <font>
      <sz val="11"/>
      <color theme="1"/>
      <name val="Calibri"/>
      <family val="2"/>
      <charset val="238"/>
      <scheme val="minor"/>
    </font>
    <font>
      <sz val="12"/>
      <color theme="1"/>
      <name val="Times New Roman"/>
      <family val="1"/>
      <charset val="238"/>
    </font>
    <font>
      <b/>
      <sz val="12"/>
      <color theme="1"/>
      <name val="Times New Roman"/>
      <family val="1"/>
      <charset val="238"/>
    </font>
    <font>
      <b/>
      <sz val="10"/>
      <color rgb="FF000000"/>
      <name val="Times New Roman"/>
      <family val="1"/>
      <charset val="238"/>
    </font>
    <font>
      <sz val="12"/>
      <color rgb="FF000000"/>
      <name val="Times New Roman"/>
      <family val="1"/>
      <charset val="238"/>
    </font>
    <font>
      <sz val="10"/>
      <color theme="1"/>
      <name val="Times New Roman"/>
      <family val="1"/>
      <charset val="238"/>
    </font>
    <font>
      <sz val="10"/>
      <color rgb="FF000000"/>
      <name val="Times New Roman"/>
      <family val="1"/>
      <charset val="238"/>
    </font>
    <font>
      <b/>
      <sz val="11"/>
      <color theme="1"/>
      <name val="Times New Roman"/>
      <family val="1"/>
      <charset val="238"/>
    </font>
    <font>
      <sz val="12"/>
      <name val="Times New Roman"/>
      <family val="1"/>
      <charset val="238"/>
    </font>
    <font>
      <b/>
      <sz val="11"/>
      <color rgb="FF000000"/>
      <name val="Times New Roman"/>
      <family val="1"/>
      <charset val="238"/>
    </font>
    <font>
      <b/>
      <sz val="9"/>
      <color theme="1"/>
      <name val="Times New Roman"/>
      <family val="1"/>
      <charset val="238"/>
    </font>
    <font>
      <u/>
      <sz val="11"/>
      <color theme="10"/>
      <name val="Calibri"/>
      <family val="2"/>
      <charset val="238"/>
      <scheme val="minor"/>
    </font>
    <font>
      <sz val="12"/>
      <color theme="1"/>
      <name val="Calibri"/>
      <family val="2"/>
      <charset val="238"/>
      <scheme val="minor"/>
    </font>
    <font>
      <b/>
      <sz val="12"/>
      <color rgb="FFC00000"/>
      <name val="Calibri"/>
      <family val="2"/>
      <charset val="238"/>
      <scheme val="minor"/>
    </font>
    <font>
      <b/>
      <u/>
      <sz val="11"/>
      <color theme="1"/>
      <name val="Calibri"/>
      <family val="2"/>
      <charset val="238"/>
      <scheme val="minor"/>
    </font>
    <font>
      <i/>
      <sz val="11"/>
      <color theme="1"/>
      <name val="Calibri"/>
      <family val="2"/>
      <charset val="238"/>
      <scheme val="minor"/>
    </font>
    <font>
      <b/>
      <i/>
      <u/>
      <sz val="11"/>
      <color theme="1"/>
      <name val="Calibri"/>
      <family val="2"/>
      <charset val="238"/>
      <scheme val="minor"/>
    </font>
    <font>
      <i/>
      <sz val="10"/>
      <color theme="1"/>
      <name val="Times New Roman"/>
      <family val="1"/>
      <charset val="238"/>
    </font>
    <font>
      <sz val="8"/>
      <name val="Calibri"/>
      <family val="2"/>
      <charset val="238"/>
      <scheme val="minor"/>
    </font>
    <font>
      <b/>
      <sz val="16"/>
      <color rgb="FFC00000"/>
      <name val="Calibri"/>
      <family val="2"/>
      <charset val="238"/>
      <scheme val="minor"/>
    </font>
    <font>
      <b/>
      <sz val="14"/>
      <color theme="1"/>
      <name val="Times New Roman"/>
      <family val="1"/>
      <charset val="238"/>
    </font>
    <font>
      <sz val="12"/>
      <name val="Calibri"/>
      <family val="2"/>
      <charset val="238"/>
      <scheme val="minor"/>
    </font>
    <font>
      <b/>
      <sz val="12"/>
      <color theme="1"/>
      <name val="Calibri"/>
      <family val="2"/>
      <charset val="238"/>
      <scheme val="minor"/>
    </font>
    <font>
      <sz val="11"/>
      <color theme="1"/>
      <name val="Times New Roman"/>
      <family val="1"/>
      <charset val="238"/>
    </font>
    <font>
      <b/>
      <sz val="12"/>
      <color rgb="FF000000"/>
      <name val="Times New Roman"/>
      <family val="1"/>
      <charset val="238"/>
    </font>
    <font>
      <sz val="11"/>
      <color rgb="FFFFFF00"/>
      <name val="Calibri"/>
      <family val="2"/>
      <charset val="238"/>
      <scheme val="minor"/>
    </font>
    <font>
      <sz val="11"/>
      <color theme="1"/>
      <name val="Calibri"/>
      <family val="2"/>
      <charset val="238"/>
      <scheme val="minor"/>
    </font>
    <font>
      <b/>
      <sz val="11"/>
      <color theme="1"/>
      <name val="Calibri"/>
      <family val="2"/>
      <charset val="238"/>
      <scheme val="minor"/>
    </font>
    <font>
      <b/>
      <sz val="10"/>
      <name val="Calibri"/>
      <family val="2"/>
      <charset val="238"/>
      <scheme val="minor"/>
    </font>
    <font>
      <b/>
      <sz val="14"/>
      <color rgb="FFC00000"/>
      <name val="Calibri"/>
      <family val="2"/>
      <charset val="238"/>
      <scheme val="minor"/>
    </font>
    <font>
      <sz val="11"/>
      <color theme="1"/>
      <name val="Calibri"/>
      <family val="2"/>
      <charset val="238"/>
    </font>
    <font>
      <sz val="11"/>
      <color rgb="FF000000"/>
      <name val="Calibri"/>
      <family val="2"/>
      <charset val="238"/>
    </font>
    <font>
      <b/>
      <sz val="11"/>
      <color rgb="FFFF0000"/>
      <name val="Calibri"/>
      <family val="2"/>
      <charset val="238"/>
    </font>
    <font>
      <sz val="11"/>
      <color rgb="FF000000"/>
      <name val="Calibri"/>
      <family val="2"/>
      <charset val="238"/>
      <scheme val="minor"/>
    </font>
    <font>
      <sz val="11"/>
      <color rgb="FF000000"/>
      <name val="Times New Roman"/>
      <family val="1"/>
      <charset val="238"/>
    </font>
    <font>
      <sz val="11"/>
      <color rgb="FFFF0000"/>
      <name val="Calibri"/>
      <family val="2"/>
      <charset val="238"/>
    </font>
    <font>
      <sz val="10"/>
      <name val="Times New Roman"/>
      <family val="1"/>
      <charset val="238"/>
    </font>
    <font>
      <b/>
      <sz val="10"/>
      <color theme="1"/>
      <name val="Calibri"/>
      <family val="2"/>
      <charset val="238"/>
      <scheme val="minor"/>
    </font>
    <font>
      <b/>
      <sz val="14"/>
      <color theme="1"/>
      <name val="Calibri"/>
      <family val="2"/>
      <charset val="238"/>
      <scheme val="minor"/>
    </font>
    <font>
      <b/>
      <sz val="11"/>
      <color rgb="FFC00000"/>
      <name val="Calibri"/>
      <family val="2"/>
      <charset val="238"/>
      <scheme val="minor"/>
    </font>
    <font>
      <b/>
      <i/>
      <sz val="11"/>
      <color theme="1"/>
      <name val="Times New Roman"/>
      <family val="1"/>
      <charset val="238"/>
    </font>
    <font>
      <b/>
      <sz val="10"/>
      <color theme="1"/>
      <name val="Times New Roman"/>
      <family val="1"/>
      <charset val="238"/>
    </font>
    <font>
      <sz val="10"/>
      <color rgb="FFC00000"/>
      <name val="Times New Roman"/>
      <family val="1"/>
      <charset val="238"/>
    </font>
    <font>
      <b/>
      <sz val="16"/>
      <color theme="1"/>
      <name val="Times New Roman"/>
      <family val="1"/>
      <charset val="238"/>
    </font>
    <font>
      <b/>
      <sz val="14"/>
      <color rgb="FF000000"/>
      <name val="Times New Roman"/>
      <family val="1"/>
      <charset val="238"/>
    </font>
    <font>
      <sz val="10"/>
      <color rgb="FF000000"/>
      <name val="Calibri"/>
      <family val="2"/>
      <charset val="238"/>
      <scheme val="minor"/>
    </font>
    <font>
      <sz val="14"/>
      <color rgb="FF000000"/>
      <name val="Times New Roman"/>
      <family val="1"/>
      <charset val="238"/>
    </font>
    <font>
      <b/>
      <sz val="12"/>
      <color rgb="FF1F1F1F"/>
      <name val="Times New Roman"/>
      <family val="1"/>
      <charset val="238"/>
    </font>
    <font>
      <b/>
      <sz val="11"/>
      <name val="Times New Roman"/>
      <family val="1"/>
      <charset val="238"/>
    </font>
    <font>
      <b/>
      <sz val="10"/>
      <name val="Times New Roman"/>
      <family val="1"/>
      <charset val="238"/>
    </font>
    <font>
      <sz val="12"/>
      <color theme="0"/>
      <name val="Times New Roman"/>
      <family val="1"/>
      <charset val="238"/>
    </font>
    <font>
      <b/>
      <sz val="11"/>
      <color rgb="FFC00000"/>
      <name val="Times New Roman"/>
      <family val="1"/>
      <charset val="238"/>
    </font>
    <font>
      <sz val="9"/>
      <color rgb="FF000000"/>
      <name val="Times New Roman"/>
      <family val="1"/>
      <charset val="238"/>
    </font>
    <font>
      <i/>
      <sz val="9"/>
      <color theme="1"/>
      <name val="Times New Roman"/>
      <family val="1"/>
      <charset val="238"/>
    </font>
    <font>
      <b/>
      <vertAlign val="superscript"/>
      <sz val="11"/>
      <color rgb="FFC00000"/>
      <name val="Times New Roman"/>
      <family val="1"/>
      <charset val="238"/>
    </font>
    <font>
      <b/>
      <vertAlign val="superscript"/>
      <sz val="10"/>
      <color rgb="FFC00000"/>
      <name val="Times New Roman"/>
      <family val="1"/>
      <charset val="238"/>
    </font>
  </fonts>
  <fills count="23">
    <fill>
      <patternFill patternType="none"/>
    </fill>
    <fill>
      <patternFill patternType="gray125"/>
    </fill>
    <fill>
      <patternFill patternType="solid">
        <fgColor rgb="FFC0C0C0"/>
        <bgColor rgb="FFC0C0C0"/>
      </patternFill>
    </fill>
    <fill>
      <patternFill patternType="solid">
        <fgColor rgb="FFBFBFBF"/>
        <bgColor rgb="FFBFBFBF"/>
      </patternFill>
    </fill>
    <fill>
      <patternFill patternType="solid">
        <fgColor theme="8" tint="0.79998168889431442"/>
        <bgColor indexed="64"/>
      </patternFill>
    </fill>
    <fill>
      <patternFill patternType="solid">
        <fgColor theme="3" tint="0.79998168889431442"/>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8" tint="0.39997558519241921"/>
        <bgColor indexed="64"/>
      </patternFill>
    </fill>
    <fill>
      <patternFill patternType="solid">
        <fgColor theme="2" tint="-9.9978637043366805E-2"/>
        <bgColor indexed="64"/>
      </patternFill>
    </fill>
    <fill>
      <patternFill patternType="solid">
        <fgColor rgb="FFF5AFA1"/>
        <bgColor indexed="64"/>
      </patternFill>
    </fill>
    <fill>
      <patternFill patternType="solid">
        <fgColor theme="9" tint="0.79998168889431442"/>
        <bgColor indexed="64"/>
      </patternFill>
    </fill>
    <fill>
      <patternFill patternType="solid">
        <fgColor theme="9" tint="-0.249977111117893"/>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rgb="FFFDECE3"/>
        <bgColor indexed="64"/>
      </patternFill>
    </fill>
    <fill>
      <patternFill patternType="solid">
        <fgColor rgb="FFD9D9D9"/>
        <bgColor rgb="FFD9D9D9"/>
      </patternFill>
    </fill>
    <fill>
      <patternFill patternType="solid">
        <fgColor theme="0"/>
        <bgColor theme="0"/>
      </patternFill>
    </fill>
  </fills>
  <borders count="41">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3">
    <xf numFmtId="0" fontId="0" fillId="0" borderId="0"/>
    <xf numFmtId="0" fontId="11" fillId="0" borderId="0" applyNumberFormat="0" applyFill="0" applyBorder="0" applyAlignment="0" applyProtection="0"/>
    <xf numFmtId="0" fontId="45" fillId="0" borderId="0"/>
  </cellStyleXfs>
  <cellXfs count="437">
    <xf numFmtId="0" fontId="0" fillId="0" borderId="0" xfId="0"/>
    <xf numFmtId="0" fontId="11" fillId="0" borderId="0" xfId="1" applyProtection="1"/>
    <xf numFmtId="0" fontId="26" fillId="0" borderId="12" xfId="0" applyFont="1" applyBorder="1" applyAlignment="1">
      <alignment horizontal="center" vertical="center" wrapText="1"/>
    </xf>
    <xf numFmtId="0" fontId="30" fillId="0" borderId="12" xfId="0" applyFont="1" applyBorder="1" applyAlignment="1">
      <alignment horizontal="right" vertical="center"/>
    </xf>
    <xf numFmtId="0" fontId="30" fillId="0" borderId="12" xfId="0" applyFont="1" applyBorder="1" applyAlignment="1">
      <alignment horizontal="right" vertical="center" wrapText="1"/>
    </xf>
    <xf numFmtId="0" fontId="26" fillId="0" borderId="12" xfId="0" applyFont="1" applyBorder="1" applyAlignment="1">
      <alignment horizontal="right" vertical="center"/>
    </xf>
    <xf numFmtId="0" fontId="26" fillId="0" borderId="12" xfId="0" applyFont="1" applyBorder="1" applyAlignment="1">
      <alignment horizontal="right" vertical="center" wrapText="1"/>
    </xf>
    <xf numFmtId="0" fontId="26" fillId="0" borderId="4" xfId="0" applyFont="1" applyBorder="1" applyAlignment="1">
      <alignment horizontal="center" vertical="center" wrapText="1"/>
    </xf>
    <xf numFmtId="0" fontId="0" fillId="0" borderId="0" xfId="0" applyAlignment="1">
      <alignment horizontal="right" vertical="center"/>
    </xf>
    <xf numFmtId="164" fontId="0" fillId="0" borderId="0" xfId="0" applyNumberFormat="1"/>
    <xf numFmtId="0" fontId="30" fillId="0" borderId="4" xfId="0" applyFont="1" applyBorder="1" applyAlignment="1">
      <alignment horizontal="right" vertical="center" wrapText="1"/>
    </xf>
    <xf numFmtId="0" fontId="26" fillId="4" borderId="12" xfId="0" applyFont="1" applyFill="1" applyBorder="1" applyAlignment="1">
      <alignment horizontal="right" vertical="center" wrapText="1"/>
    </xf>
    <xf numFmtId="0" fontId="26" fillId="4" borderId="12" xfId="0" applyFont="1" applyFill="1" applyBorder="1"/>
    <xf numFmtId="0" fontId="26" fillId="4" borderId="12" xfId="0" applyFont="1" applyFill="1" applyBorder="1" applyAlignment="1">
      <alignment horizontal="left" vertical="center"/>
    </xf>
    <xf numFmtId="0" fontId="26" fillId="4" borderId="12" xfId="0" applyFont="1" applyFill="1" applyBorder="1" applyAlignment="1">
      <alignment horizontal="center" vertical="center"/>
    </xf>
    <xf numFmtId="164" fontId="26" fillId="4" borderId="12" xfId="0" applyNumberFormat="1" applyFont="1" applyFill="1" applyBorder="1" applyAlignment="1">
      <alignment horizontal="right" vertical="center" wrapText="1"/>
    </xf>
    <xf numFmtId="0" fontId="26" fillId="4" borderId="12" xfId="0" applyFont="1" applyFill="1" applyBorder="1" applyAlignment="1">
      <alignment horizontal="center" vertical="center" wrapText="1"/>
    </xf>
    <xf numFmtId="10" fontId="26" fillId="4" borderId="12" xfId="0" applyNumberFormat="1" applyFont="1" applyFill="1" applyBorder="1" applyAlignment="1">
      <alignment horizontal="right" vertical="center"/>
    </xf>
    <xf numFmtId="0" fontId="26" fillId="4" borderId="7" xfId="0" applyFont="1" applyFill="1" applyBorder="1"/>
    <xf numFmtId="0" fontId="30" fillId="4" borderId="12" xfId="0" applyFont="1" applyFill="1" applyBorder="1" applyAlignment="1">
      <alignment horizontal="left" vertical="center"/>
    </xf>
    <xf numFmtId="0" fontId="30" fillId="4" borderId="12" xfId="0" applyFont="1" applyFill="1" applyBorder="1" applyAlignment="1">
      <alignment horizontal="center" vertical="center"/>
    </xf>
    <xf numFmtId="164" fontId="30" fillId="4" borderId="12" xfId="0" applyNumberFormat="1" applyFont="1" applyFill="1" applyBorder="1" applyAlignment="1">
      <alignment horizontal="right" vertical="center" wrapText="1"/>
    </xf>
    <xf numFmtId="0" fontId="30" fillId="4" borderId="12" xfId="0" applyFont="1" applyFill="1" applyBorder="1" applyAlignment="1">
      <alignment horizontal="center" vertical="center" wrapText="1"/>
    </xf>
    <xf numFmtId="10" fontId="30" fillId="4" borderId="12" xfId="0" applyNumberFormat="1" applyFont="1" applyFill="1" applyBorder="1" applyAlignment="1">
      <alignment horizontal="right" vertical="center"/>
    </xf>
    <xf numFmtId="0" fontId="26" fillId="4" borderId="4" xfId="0" applyFont="1" applyFill="1" applyBorder="1" applyAlignment="1">
      <alignment horizontal="right" vertical="center" wrapText="1"/>
    </xf>
    <xf numFmtId="0" fontId="26" fillId="4" borderId="4" xfId="0" applyFont="1" applyFill="1" applyBorder="1"/>
    <xf numFmtId="0" fontId="30" fillId="4" borderId="4" xfId="0" applyFont="1" applyFill="1" applyBorder="1" applyAlignment="1">
      <alignment horizontal="left" vertical="center"/>
    </xf>
    <xf numFmtId="0" fontId="30" fillId="4" borderId="4" xfId="0" applyFont="1" applyFill="1" applyBorder="1" applyAlignment="1">
      <alignment horizontal="center" vertical="center" wrapText="1"/>
    </xf>
    <xf numFmtId="0" fontId="30" fillId="4" borderId="4" xfId="0" applyFont="1" applyFill="1" applyBorder="1" applyAlignment="1">
      <alignment horizontal="center" vertical="center"/>
    </xf>
    <xf numFmtId="8" fontId="30" fillId="4" borderId="4" xfId="0" applyNumberFormat="1" applyFont="1" applyFill="1" applyBorder="1" applyAlignment="1">
      <alignment horizontal="right" vertical="center"/>
    </xf>
    <xf numFmtId="164" fontId="30" fillId="4" borderId="4" xfId="0" applyNumberFormat="1" applyFont="1" applyFill="1" applyBorder="1" applyAlignment="1">
      <alignment horizontal="right" vertical="center"/>
    </xf>
    <xf numFmtId="10" fontId="30" fillId="4" borderId="4" xfId="0" applyNumberFormat="1" applyFont="1" applyFill="1" applyBorder="1" applyAlignment="1">
      <alignment horizontal="right" vertical="center"/>
    </xf>
    <xf numFmtId="0" fontId="26" fillId="4" borderId="1" xfId="0" applyFont="1" applyFill="1" applyBorder="1"/>
    <xf numFmtId="0" fontId="30" fillId="5" borderId="12" xfId="0" applyFont="1" applyFill="1" applyBorder="1" applyAlignment="1">
      <alignment horizontal="right" vertical="center"/>
    </xf>
    <xf numFmtId="0" fontId="26" fillId="5" borderId="12" xfId="0" applyFont="1" applyFill="1" applyBorder="1"/>
    <xf numFmtId="0" fontId="30" fillId="5" borderId="12" xfId="0" applyFont="1" applyFill="1" applyBorder="1" applyAlignment="1">
      <alignment horizontal="left" vertical="center"/>
    </xf>
    <xf numFmtId="0" fontId="30" fillId="5" borderId="12" xfId="0" applyFont="1" applyFill="1" applyBorder="1" applyAlignment="1">
      <alignment horizontal="center"/>
    </xf>
    <xf numFmtId="0" fontId="30" fillId="5" borderId="12" xfId="0" applyFont="1" applyFill="1" applyBorder="1" applyAlignment="1">
      <alignment horizontal="center" vertical="center"/>
    </xf>
    <xf numFmtId="8" fontId="30" fillId="5" borderId="12" xfId="0" applyNumberFormat="1" applyFont="1" applyFill="1" applyBorder="1" applyAlignment="1">
      <alignment horizontal="right" vertical="center"/>
    </xf>
    <xf numFmtId="164" fontId="30" fillId="5" borderId="12" xfId="0" applyNumberFormat="1" applyFont="1" applyFill="1" applyBorder="1" applyAlignment="1">
      <alignment horizontal="right" vertical="center"/>
    </xf>
    <xf numFmtId="0" fontId="31" fillId="5" borderId="12" xfId="0" applyFont="1" applyFill="1" applyBorder="1" applyAlignment="1">
      <alignment horizontal="center"/>
    </xf>
    <xf numFmtId="10" fontId="30" fillId="5" borderId="12" xfId="0" applyNumberFormat="1" applyFont="1" applyFill="1" applyBorder="1"/>
    <xf numFmtId="0" fontId="26" fillId="5" borderId="7" xfId="0" applyFont="1" applyFill="1" applyBorder="1"/>
    <xf numFmtId="165" fontId="30" fillId="5" borderId="12" xfId="0" applyNumberFormat="1" applyFont="1" applyFill="1" applyBorder="1" applyAlignment="1">
      <alignment horizontal="right" vertical="center"/>
    </xf>
    <xf numFmtId="165" fontId="31" fillId="5" borderId="12" xfId="0" applyNumberFormat="1" applyFont="1" applyFill="1" applyBorder="1" applyAlignment="1">
      <alignment horizontal="right"/>
    </xf>
    <xf numFmtId="164" fontId="31" fillId="5" borderId="12" xfId="0" applyNumberFormat="1" applyFont="1" applyFill="1" applyBorder="1" applyAlignment="1">
      <alignment horizontal="right" vertical="center"/>
    </xf>
    <xf numFmtId="10" fontId="30" fillId="5" borderId="12" xfId="0" applyNumberFormat="1" applyFont="1" applyFill="1" applyBorder="1" applyAlignment="1">
      <alignment horizontal="right" vertical="center"/>
    </xf>
    <xf numFmtId="0" fontId="30" fillId="5" borderId="12" xfId="0" applyFont="1" applyFill="1" applyBorder="1" applyAlignment="1">
      <alignment horizontal="right" vertical="center" wrapText="1"/>
    </xf>
    <xf numFmtId="0" fontId="30" fillId="5" borderId="12" xfId="0" applyFont="1" applyFill="1" applyBorder="1" applyAlignment="1">
      <alignment horizontal="center" vertical="center" wrapText="1"/>
    </xf>
    <xf numFmtId="8" fontId="30" fillId="5" borderId="12" xfId="0" applyNumberFormat="1" applyFont="1" applyFill="1" applyBorder="1" applyAlignment="1">
      <alignment horizontal="right" vertical="center" wrapText="1"/>
    </xf>
    <xf numFmtId="164" fontId="30" fillId="5" borderId="12" xfId="0" applyNumberFormat="1" applyFont="1" applyFill="1" applyBorder="1" applyAlignment="1">
      <alignment horizontal="right" vertical="center" wrapText="1"/>
    </xf>
    <xf numFmtId="0" fontId="31" fillId="5" borderId="12" xfId="0" applyFont="1" applyFill="1" applyBorder="1"/>
    <xf numFmtId="0" fontId="32" fillId="5" borderId="12" xfId="0" applyFont="1" applyFill="1" applyBorder="1" applyAlignment="1">
      <alignment horizontal="center"/>
    </xf>
    <xf numFmtId="0" fontId="26" fillId="5" borderId="12" xfId="0" applyFont="1" applyFill="1" applyBorder="1" applyAlignment="1">
      <alignment horizontal="right" vertical="center"/>
    </xf>
    <xf numFmtId="0" fontId="26" fillId="5" borderId="12" xfId="0" applyFont="1" applyFill="1" applyBorder="1" applyAlignment="1">
      <alignment horizontal="left" vertical="center"/>
    </xf>
    <xf numFmtId="0" fontId="26" fillId="5" borderId="12" xfId="0" applyFont="1" applyFill="1" applyBorder="1" applyAlignment="1">
      <alignment horizontal="center"/>
    </xf>
    <xf numFmtId="0" fontId="26" fillId="5" borderId="12" xfId="0" applyFont="1" applyFill="1" applyBorder="1" applyAlignment="1">
      <alignment horizontal="center" vertical="center"/>
    </xf>
    <xf numFmtId="165" fontId="26" fillId="5" borderId="12" xfId="0" applyNumberFormat="1" applyFont="1" applyFill="1" applyBorder="1" applyAlignment="1">
      <alignment horizontal="right" vertical="center"/>
    </xf>
    <xf numFmtId="164" fontId="26" fillId="5" borderId="12" xfId="0" applyNumberFormat="1" applyFont="1" applyFill="1" applyBorder="1" applyAlignment="1">
      <alignment horizontal="right" vertical="center"/>
    </xf>
    <xf numFmtId="10" fontId="26" fillId="5" borderId="12" xfId="0" applyNumberFormat="1" applyFont="1" applyFill="1" applyBorder="1"/>
    <xf numFmtId="166" fontId="30" fillId="5" borderId="12" xfId="0" applyNumberFormat="1" applyFont="1" applyFill="1" applyBorder="1" applyAlignment="1">
      <alignment horizontal="right" vertical="center" wrapText="1"/>
    </xf>
    <xf numFmtId="0" fontId="33" fillId="5" borderId="12" xfId="0" applyFont="1" applyFill="1" applyBorder="1" applyAlignment="1">
      <alignment horizontal="center"/>
    </xf>
    <xf numFmtId="14" fontId="26" fillId="5" borderId="1" xfId="0" applyNumberFormat="1" applyFont="1" applyFill="1" applyBorder="1" applyAlignment="1">
      <alignment horizontal="center" vertical="center"/>
    </xf>
    <xf numFmtId="0" fontId="26" fillId="0" borderId="9" xfId="0" applyFont="1" applyBorder="1" applyAlignment="1">
      <alignment horizontal="center" vertical="center" wrapText="1"/>
    </xf>
    <xf numFmtId="0" fontId="30" fillId="0" borderId="9" xfId="0" applyFont="1" applyBorder="1" applyAlignment="1">
      <alignment horizontal="right" vertical="center"/>
    </xf>
    <xf numFmtId="0" fontId="30" fillId="5" borderId="9" xfId="0" applyFont="1" applyFill="1" applyBorder="1" applyAlignment="1">
      <alignment horizontal="right" vertical="center"/>
    </xf>
    <xf numFmtId="0" fontId="26" fillId="5" borderId="9" xfId="0" applyFont="1" applyFill="1" applyBorder="1"/>
    <xf numFmtId="0" fontId="30" fillId="5" borderId="9" xfId="0" applyFont="1" applyFill="1" applyBorder="1" applyAlignment="1">
      <alignment horizontal="center"/>
    </xf>
    <xf numFmtId="14" fontId="26" fillId="5" borderId="8" xfId="0" applyNumberFormat="1" applyFont="1" applyFill="1" applyBorder="1" applyAlignment="1">
      <alignment horizontal="center" vertical="center"/>
    </xf>
    <xf numFmtId="0" fontId="30" fillId="5" borderId="9" xfId="0" applyFont="1" applyFill="1" applyBorder="1" applyAlignment="1">
      <alignment horizontal="left" vertical="center"/>
    </xf>
    <xf numFmtId="0" fontId="30" fillId="5" borderId="9" xfId="0" applyFont="1" applyFill="1" applyBorder="1" applyAlignment="1">
      <alignment horizontal="center" vertical="center"/>
    </xf>
    <xf numFmtId="165" fontId="30" fillId="5" borderId="9" xfId="0" applyNumberFormat="1" applyFont="1" applyFill="1" applyBorder="1" applyAlignment="1">
      <alignment horizontal="right" vertical="center"/>
    </xf>
    <xf numFmtId="164" fontId="30" fillId="5" borderId="9" xfId="0" applyNumberFormat="1" applyFont="1" applyFill="1" applyBorder="1" applyAlignment="1">
      <alignment horizontal="right" vertical="center"/>
    </xf>
    <xf numFmtId="0" fontId="31" fillId="5" borderId="9" xfId="0" applyFont="1" applyFill="1" applyBorder="1" applyAlignment="1">
      <alignment horizontal="center"/>
    </xf>
    <xf numFmtId="10" fontId="30" fillId="5" borderId="9" xfId="0" applyNumberFormat="1" applyFont="1" applyFill="1" applyBorder="1"/>
    <xf numFmtId="0" fontId="26" fillId="5" borderId="10" xfId="0" applyFont="1" applyFill="1" applyBorder="1"/>
    <xf numFmtId="0" fontId="0" fillId="0" borderId="1" xfId="0" applyBorder="1"/>
    <xf numFmtId="0" fontId="28" fillId="2" borderId="1" xfId="0" applyFont="1" applyFill="1" applyBorder="1" applyAlignment="1">
      <alignment horizontal="center" vertical="center" wrapText="1"/>
    </xf>
    <xf numFmtId="0" fontId="28" fillId="3" borderId="1" xfId="0" applyFont="1" applyFill="1" applyBorder="1" applyAlignment="1">
      <alignment horizontal="center" vertical="center" wrapText="1"/>
    </xf>
    <xf numFmtId="164" fontId="35" fillId="5" borderId="12" xfId="0" applyNumberFormat="1" applyFont="1" applyFill="1" applyBorder="1" applyAlignment="1">
      <alignment horizontal="right" vertical="center"/>
    </xf>
    <xf numFmtId="165" fontId="35" fillId="5" borderId="12" xfId="0" applyNumberFormat="1" applyFont="1" applyFill="1" applyBorder="1" applyAlignment="1">
      <alignment horizontal="right" vertical="center"/>
    </xf>
    <xf numFmtId="0" fontId="37" fillId="0" borderId="0" xfId="0" applyFont="1" applyAlignment="1">
      <alignment horizontal="center" vertical="center"/>
    </xf>
    <xf numFmtId="0" fontId="26" fillId="5" borderId="8" xfId="0" applyFont="1" applyFill="1" applyBorder="1" applyAlignment="1">
      <alignment horizontal="center" vertical="center"/>
    </xf>
    <xf numFmtId="0" fontId="26" fillId="5" borderId="1" xfId="0" applyFont="1" applyFill="1" applyBorder="1" applyAlignment="1">
      <alignment horizontal="center" vertical="center"/>
    </xf>
    <xf numFmtId="0" fontId="30" fillId="6" borderId="12" xfId="0" applyFont="1" applyFill="1" applyBorder="1" applyAlignment="1">
      <alignment horizontal="right" vertical="center"/>
    </xf>
    <xf numFmtId="0" fontId="26" fillId="6" borderId="12" xfId="0" applyFont="1" applyFill="1" applyBorder="1"/>
    <xf numFmtId="14" fontId="26" fillId="6" borderId="8" xfId="0" applyNumberFormat="1" applyFont="1" applyFill="1" applyBorder="1" applyAlignment="1">
      <alignment horizontal="center" vertical="center"/>
    </xf>
    <xf numFmtId="14" fontId="26" fillId="6" borderId="1" xfId="0" applyNumberFormat="1" applyFont="1" applyFill="1" applyBorder="1" applyAlignment="1">
      <alignment horizontal="center" vertical="center"/>
    </xf>
    <xf numFmtId="0" fontId="26" fillId="6" borderId="1" xfId="0" applyFont="1" applyFill="1" applyBorder="1" applyAlignment="1">
      <alignment horizontal="center" vertical="center"/>
    </xf>
    <xf numFmtId="0" fontId="30" fillId="6" borderId="12" xfId="0" applyFont="1" applyFill="1" applyBorder="1" applyAlignment="1">
      <alignment horizontal="left" vertical="center"/>
    </xf>
    <xf numFmtId="0" fontId="30" fillId="6" borderId="12" xfId="0" applyFont="1" applyFill="1" applyBorder="1" applyAlignment="1">
      <alignment horizontal="center"/>
    </xf>
    <xf numFmtId="0" fontId="30" fillId="6" borderId="12" xfId="0" applyFont="1" applyFill="1" applyBorder="1" applyAlignment="1">
      <alignment horizontal="center" vertical="center"/>
    </xf>
    <xf numFmtId="165" fontId="30" fillId="6" borderId="12" xfId="0" applyNumberFormat="1" applyFont="1" applyFill="1" applyBorder="1" applyAlignment="1">
      <alignment horizontal="right" vertical="center"/>
    </xf>
    <xf numFmtId="164" fontId="30" fillId="6" borderId="12" xfId="0" applyNumberFormat="1" applyFont="1" applyFill="1" applyBorder="1" applyAlignment="1">
      <alignment horizontal="right" vertical="center"/>
    </xf>
    <xf numFmtId="0" fontId="31" fillId="6" borderId="12" xfId="0" applyFont="1" applyFill="1" applyBorder="1" applyAlignment="1">
      <alignment horizontal="center"/>
    </xf>
    <xf numFmtId="10" fontId="30" fillId="6" borderId="12" xfId="0" applyNumberFormat="1" applyFont="1" applyFill="1" applyBorder="1"/>
    <xf numFmtId="0" fontId="26" fillId="6" borderId="7" xfId="0" applyFont="1" applyFill="1" applyBorder="1"/>
    <xf numFmtId="10" fontId="31" fillId="6" borderId="12" xfId="0" applyNumberFormat="1" applyFont="1" applyFill="1" applyBorder="1" applyAlignment="1">
      <alignment horizontal="right"/>
    </xf>
    <xf numFmtId="0" fontId="31" fillId="6" borderId="12" xfId="0" applyFont="1" applyFill="1" applyBorder="1" applyAlignment="1">
      <alignment horizontal="left"/>
    </xf>
    <xf numFmtId="165" fontId="31" fillId="6" borderId="12" xfId="0" applyNumberFormat="1" applyFont="1" applyFill="1" applyBorder="1" applyAlignment="1">
      <alignment horizontal="right"/>
    </xf>
    <xf numFmtId="164" fontId="31" fillId="6" borderId="12" xfId="0" applyNumberFormat="1" applyFont="1" applyFill="1" applyBorder="1" applyAlignment="1">
      <alignment horizontal="right" vertical="center"/>
    </xf>
    <xf numFmtId="165" fontId="35" fillId="6" borderId="12" xfId="0" applyNumberFormat="1" applyFont="1" applyFill="1" applyBorder="1" applyAlignment="1">
      <alignment horizontal="right" vertical="center"/>
    </xf>
    <xf numFmtId="164" fontId="35" fillId="6" borderId="12" xfId="0" applyNumberFormat="1" applyFont="1" applyFill="1" applyBorder="1" applyAlignment="1">
      <alignment horizontal="right" vertical="center"/>
    </xf>
    <xf numFmtId="0" fontId="32" fillId="6" borderId="12" xfId="0" applyFont="1" applyFill="1" applyBorder="1" applyAlignment="1">
      <alignment horizontal="center"/>
    </xf>
    <xf numFmtId="0" fontId="26" fillId="6" borderId="12" xfId="0" applyFont="1" applyFill="1" applyBorder="1" applyAlignment="1">
      <alignment horizontal="right" vertical="center"/>
    </xf>
    <xf numFmtId="0" fontId="26" fillId="6" borderId="12" xfId="0" applyFont="1" applyFill="1" applyBorder="1" applyAlignment="1">
      <alignment horizontal="left" vertical="center"/>
    </xf>
    <xf numFmtId="0" fontId="26" fillId="6" borderId="12" xfId="0" applyFont="1" applyFill="1" applyBorder="1" applyAlignment="1">
      <alignment horizontal="center"/>
    </xf>
    <xf numFmtId="0" fontId="33" fillId="6" borderId="12" xfId="0" applyFont="1" applyFill="1" applyBorder="1" applyAlignment="1">
      <alignment horizontal="center"/>
    </xf>
    <xf numFmtId="0" fontId="26" fillId="6" borderId="12" xfId="0" applyFont="1" applyFill="1" applyBorder="1" applyAlignment="1">
      <alignment horizontal="center" vertical="center"/>
    </xf>
    <xf numFmtId="165" fontId="26" fillId="6" borderId="12" xfId="0" applyNumberFormat="1" applyFont="1" applyFill="1" applyBorder="1" applyAlignment="1">
      <alignment horizontal="right" vertical="center"/>
    </xf>
    <xf numFmtId="164" fontId="26" fillId="6" borderId="12" xfId="0" applyNumberFormat="1" applyFont="1" applyFill="1" applyBorder="1" applyAlignment="1">
      <alignment horizontal="right" vertical="center"/>
    </xf>
    <xf numFmtId="10" fontId="26" fillId="6" borderId="12" xfId="0" applyNumberFormat="1" applyFont="1" applyFill="1" applyBorder="1"/>
    <xf numFmtId="10" fontId="26" fillId="6" borderId="12" xfId="0" applyNumberFormat="1" applyFont="1" applyFill="1" applyBorder="1" applyAlignment="1">
      <alignment horizontal="right" vertical="center"/>
    </xf>
    <xf numFmtId="0" fontId="30" fillId="7" borderId="12" xfId="0" applyFont="1" applyFill="1" applyBorder="1" applyAlignment="1">
      <alignment horizontal="right" vertical="center"/>
    </xf>
    <xf numFmtId="0" fontId="26" fillId="7" borderId="12" xfId="0" applyFont="1" applyFill="1" applyBorder="1"/>
    <xf numFmtId="14" fontId="26" fillId="7" borderId="8" xfId="0" applyNumberFormat="1" applyFont="1" applyFill="1" applyBorder="1" applyAlignment="1">
      <alignment horizontal="center" vertical="center"/>
    </xf>
    <xf numFmtId="14" fontId="26" fillId="7" borderId="1" xfId="0" applyNumberFormat="1" applyFont="1" applyFill="1" applyBorder="1" applyAlignment="1">
      <alignment horizontal="center" vertical="center"/>
    </xf>
    <xf numFmtId="0" fontId="26" fillId="7" borderId="1" xfId="0" applyFont="1" applyFill="1" applyBorder="1" applyAlignment="1">
      <alignment horizontal="center" vertical="center"/>
    </xf>
    <xf numFmtId="0" fontId="30" fillId="7" borderId="12" xfId="0" applyFont="1" applyFill="1" applyBorder="1" applyAlignment="1">
      <alignment horizontal="left" vertical="center"/>
    </xf>
    <xf numFmtId="0" fontId="30" fillId="7" borderId="12" xfId="0" applyFont="1" applyFill="1" applyBorder="1" applyAlignment="1">
      <alignment horizontal="center"/>
    </xf>
    <xf numFmtId="0" fontId="30" fillId="7" borderId="12" xfId="0" applyFont="1" applyFill="1" applyBorder="1" applyAlignment="1">
      <alignment horizontal="center" vertical="center"/>
    </xf>
    <xf numFmtId="165" fontId="30" fillId="7" borderId="12" xfId="0" applyNumberFormat="1" applyFont="1" applyFill="1" applyBorder="1" applyAlignment="1">
      <alignment horizontal="right" vertical="center"/>
    </xf>
    <xf numFmtId="164" fontId="30" fillId="7" borderId="12" xfId="0" applyNumberFormat="1" applyFont="1" applyFill="1" applyBorder="1" applyAlignment="1">
      <alignment horizontal="right" vertical="center"/>
    </xf>
    <xf numFmtId="0" fontId="31" fillId="7" borderId="12" xfId="0" applyFont="1" applyFill="1" applyBorder="1" applyAlignment="1">
      <alignment horizontal="center"/>
    </xf>
    <xf numFmtId="10" fontId="30" fillId="7" borderId="12" xfId="0" applyNumberFormat="1" applyFont="1" applyFill="1" applyBorder="1"/>
    <xf numFmtId="0" fontId="26" fillId="7" borderId="7" xfId="0" applyFont="1" applyFill="1" applyBorder="1"/>
    <xf numFmtId="165" fontId="35" fillId="7" borderId="12" xfId="0" applyNumberFormat="1" applyFont="1" applyFill="1" applyBorder="1" applyAlignment="1">
      <alignment horizontal="right" vertical="center"/>
    </xf>
    <xf numFmtId="164" fontId="35" fillId="7" borderId="12" xfId="0" applyNumberFormat="1" applyFont="1" applyFill="1" applyBorder="1" applyAlignment="1">
      <alignment horizontal="right" vertical="center"/>
    </xf>
    <xf numFmtId="0" fontId="26" fillId="7" borderId="12" xfId="0" applyFont="1" applyFill="1" applyBorder="1" applyAlignment="1">
      <alignment horizontal="right" vertical="center"/>
    </xf>
    <xf numFmtId="0" fontId="33" fillId="7" borderId="12" xfId="0" applyFont="1" applyFill="1" applyBorder="1" applyAlignment="1">
      <alignment horizontal="center"/>
    </xf>
    <xf numFmtId="0" fontId="26" fillId="7" borderId="12" xfId="0" applyFont="1" applyFill="1" applyBorder="1" applyAlignment="1">
      <alignment horizontal="center" vertical="center"/>
    </xf>
    <xf numFmtId="165" fontId="26" fillId="7" borderId="12" xfId="0" applyNumberFormat="1" applyFont="1" applyFill="1" applyBorder="1" applyAlignment="1">
      <alignment horizontal="right" vertical="center"/>
    </xf>
    <xf numFmtId="164" fontId="26" fillId="7" borderId="12" xfId="0" applyNumberFormat="1" applyFont="1" applyFill="1" applyBorder="1" applyAlignment="1">
      <alignment horizontal="right" vertical="center"/>
    </xf>
    <xf numFmtId="10" fontId="26" fillId="7" borderId="12" xfId="0" applyNumberFormat="1" applyFont="1" applyFill="1" applyBorder="1"/>
    <xf numFmtId="0" fontId="26" fillId="7" borderId="12" xfId="0" applyFont="1" applyFill="1" applyBorder="1" applyAlignment="1">
      <alignment horizontal="left" vertical="center"/>
    </xf>
    <xf numFmtId="0" fontId="26" fillId="7" borderId="12" xfId="0" applyFont="1" applyFill="1" applyBorder="1" applyAlignment="1">
      <alignment horizontal="center"/>
    </xf>
    <xf numFmtId="0" fontId="30" fillId="8" borderId="12" xfId="0" applyFont="1" applyFill="1" applyBorder="1" applyAlignment="1">
      <alignment horizontal="right" vertical="center"/>
    </xf>
    <xf numFmtId="0" fontId="26" fillId="8" borderId="12" xfId="0" applyFont="1" applyFill="1" applyBorder="1"/>
    <xf numFmtId="14" fontId="26" fillId="8" borderId="8" xfId="0" applyNumberFormat="1" applyFont="1" applyFill="1" applyBorder="1" applyAlignment="1">
      <alignment horizontal="center" vertical="center"/>
    </xf>
    <xf numFmtId="14" fontId="26" fillId="8" borderId="1" xfId="0" applyNumberFormat="1" applyFont="1" applyFill="1" applyBorder="1" applyAlignment="1">
      <alignment horizontal="center" vertical="center"/>
    </xf>
    <xf numFmtId="0" fontId="26" fillId="8" borderId="1" xfId="0" applyFont="1" applyFill="1" applyBorder="1" applyAlignment="1">
      <alignment horizontal="center" vertical="center"/>
    </xf>
    <xf numFmtId="0" fontId="30" fillId="8" borderId="12" xfId="0" applyFont="1" applyFill="1" applyBorder="1" applyAlignment="1">
      <alignment horizontal="left" vertical="center"/>
    </xf>
    <xf numFmtId="0" fontId="30" fillId="8" borderId="12" xfId="0" applyFont="1" applyFill="1" applyBorder="1" applyAlignment="1">
      <alignment horizontal="center"/>
    </xf>
    <xf numFmtId="0" fontId="30" fillId="8" borderId="12" xfId="0" applyFont="1" applyFill="1" applyBorder="1" applyAlignment="1">
      <alignment horizontal="center" vertical="center"/>
    </xf>
    <xf numFmtId="165" fontId="30" fillId="8" borderId="12" xfId="0" applyNumberFormat="1" applyFont="1" applyFill="1" applyBorder="1" applyAlignment="1">
      <alignment horizontal="right" vertical="center"/>
    </xf>
    <xf numFmtId="164" fontId="30" fillId="8" borderId="12" xfId="0" applyNumberFormat="1" applyFont="1" applyFill="1" applyBorder="1" applyAlignment="1">
      <alignment horizontal="right" vertical="center"/>
    </xf>
    <xf numFmtId="0" fontId="31" fillId="8" borderId="12" xfId="0" applyFont="1" applyFill="1" applyBorder="1" applyAlignment="1">
      <alignment horizontal="center"/>
    </xf>
    <xf numFmtId="10" fontId="30" fillId="8" borderId="12" xfId="0" applyNumberFormat="1" applyFont="1" applyFill="1" applyBorder="1"/>
    <xf numFmtId="0" fontId="26" fillId="8" borderId="7" xfId="0" applyFont="1" applyFill="1" applyBorder="1"/>
    <xf numFmtId="165" fontId="35" fillId="8" borderId="12" xfId="0" applyNumberFormat="1" applyFont="1" applyFill="1" applyBorder="1" applyAlignment="1">
      <alignment horizontal="right" vertical="center"/>
    </xf>
    <xf numFmtId="164" fontId="35" fillId="8" borderId="12" xfId="0" applyNumberFormat="1" applyFont="1" applyFill="1" applyBorder="1" applyAlignment="1">
      <alignment horizontal="right" vertical="center"/>
    </xf>
    <xf numFmtId="0" fontId="26" fillId="8" borderId="12" xfId="0" applyFont="1" applyFill="1" applyBorder="1" applyAlignment="1">
      <alignment horizontal="right" vertical="center"/>
    </xf>
    <xf numFmtId="0" fontId="33" fillId="8" borderId="12" xfId="0" applyFont="1" applyFill="1" applyBorder="1" applyAlignment="1">
      <alignment horizontal="left"/>
    </xf>
    <xf numFmtId="0" fontId="33" fillId="8" borderId="12" xfId="0" applyFont="1" applyFill="1" applyBorder="1" applyAlignment="1">
      <alignment horizontal="center"/>
    </xf>
    <xf numFmtId="0" fontId="26" fillId="8" borderId="12" xfId="0" applyFont="1" applyFill="1" applyBorder="1" applyAlignment="1">
      <alignment horizontal="center" vertical="center"/>
    </xf>
    <xf numFmtId="165" fontId="26" fillId="8" borderId="12" xfId="0" applyNumberFormat="1" applyFont="1" applyFill="1" applyBorder="1" applyAlignment="1">
      <alignment horizontal="right" vertical="center"/>
    </xf>
    <xf numFmtId="164" fontId="26" fillId="8" borderId="12" xfId="0" applyNumberFormat="1" applyFont="1" applyFill="1" applyBorder="1" applyAlignment="1">
      <alignment horizontal="right" vertical="center"/>
    </xf>
    <xf numFmtId="10" fontId="26" fillId="8" borderId="12" xfId="0" applyNumberFormat="1" applyFont="1" applyFill="1" applyBorder="1" applyAlignment="1">
      <alignment horizontal="right" vertical="center"/>
    </xf>
    <xf numFmtId="165" fontId="33" fillId="8" borderId="12" xfId="0" applyNumberFormat="1" applyFont="1" applyFill="1" applyBorder="1" applyAlignment="1">
      <alignment horizontal="right"/>
    </xf>
    <xf numFmtId="164" fontId="33" fillId="8" borderId="12" xfId="0" applyNumberFormat="1" applyFont="1" applyFill="1" applyBorder="1" applyAlignment="1">
      <alignment horizontal="right" vertical="center"/>
    </xf>
    <xf numFmtId="10" fontId="26" fillId="8" borderId="12" xfId="0" applyNumberFormat="1" applyFont="1" applyFill="1" applyBorder="1"/>
    <xf numFmtId="0" fontId="31" fillId="8" borderId="12" xfId="0" applyFont="1" applyFill="1" applyBorder="1" applyAlignment="1">
      <alignment horizontal="left"/>
    </xf>
    <xf numFmtId="165" fontId="31" fillId="8" borderId="12" xfId="0" applyNumberFormat="1" applyFont="1" applyFill="1" applyBorder="1" applyAlignment="1">
      <alignment horizontal="right"/>
    </xf>
    <xf numFmtId="164" fontId="31" fillId="8" borderId="12" xfId="0" applyNumberFormat="1" applyFont="1" applyFill="1" applyBorder="1" applyAlignment="1">
      <alignment horizontal="right" vertical="center"/>
    </xf>
    <xf numFmtId="0" fontId="26" fillId="8" borderId="12" xfId="0" applyFont="1" applyFill="1" applyBorder="1" applyAlignment="1">
      <alignment horizontal="left" vertical="center"/>
    </xf>
    <xf numFmtId="0" fontId="26" fillId="8" borderId="12" xfId="0" applyFont="1" applyFill="1" applyBorder="1" applyAlignment="1">
      <alignment horizontal="center"/>
    </xf>
    <xf numFmtId="0" fontId="30" fillId="9" borderId="12" xfId="0" applyFont="1" applyFill="1" applyBorder="1" applyAlignment="1">
      <alignment horizontal="right" vertical="center"/>
    </xf>
    <xf numFmtId="0" fontId="26" fillId="9" borderId="12" xfId="0" applyFont="1" applyFill="1" applyBorder="1"/>
    <xf numFmtId="14" fontId="26" fillId="9" borderId="8" xfId="0" applyNumberFormat="1" applyFont="1" applyFill="1" applyBorder="1" applyAlignment="1">
      <alignment horizontal="center" vertical="center"/>
    </xf>
    <xf numFmtId="14" fontId="26" fillId="9" borderId="1" xfId="0" applyNumberFormat="1" applyFont="1" applyFill="1" applyBorder="1" applyAlignment="1">
      <alignment horizontal="center" vertical="center"/>
    </xf>
    <xf numFmtId="0" fontId="26" fillId="9" borderId="1" xfId="0" applyFont="1" applyFill="1" applyBorder="1" applyAlignment="1">
      <alignment horizontal="center" vertical="center"/>
    </xf>
    <xf numFmtId="0" fontId="30" fillId="9" borderId="12" xfId="0" applyFont="1" applyFill="1" applyBorder="1" applyAlignment="1">
      <alignment horizontal="left" vertical="center"/>
    </xf>
    <xf numFmtId="0" fontId="30" fillId="9" borderId="12" xfId="0" applyFont="1" applyFill="1" applyBorder="1" applyAlignment="1">
      <alignment horizontal="center"/>
    </xf>
    <xf numFmtId="0" fontId="30" fillId="9" borderId="12" xfId="0" applyFont="1" applyFill="1" applyBorder="1" applyAlignment="1">
      <alignment horizontal="center" vertical="center"/>
    </xf>
    <xf numFmtId="165" fontId="30" fillId="9" borderId="12" xfId="0" applyNumberFormat="1" applyFont="1" applyFill="1" applyBorder="1" applyAlignment="1">
      <alignment horizontal="right" vertical="center"/>
    </xf>
    <xf numFmtId="164" fontId="30" fillId="9" borderId="12" xfId="0" applyNumberFormat="1" applyFont="1" applyFill="1" applyBorder="1" applyAlignment="1">
      <alignment horizontal="right" vertical="center"/>
    </xf>
    <xf numFmtId="0" fontId="31" fillId="9" borderId="12" xfId="0" applyFont="1" applyFill="1" applyBorder="1" applyAlignment="1">
      <alignment horizontal="center"/>
    </xf>
    <xf numFmtId="10" fontId="30" fillId="9" borderId="12" xfId="0" applyNumberFormat="1" applyFont="1" applyFill="1" applyBorder="1"/>
    <xf numFmtId="0" fontId="26" fillId="9" borderId="7" xfId="0" applyFont="1" applyFill="1" applyBorder="1"/>
    <xf numFmtId="0" fontId="30" fillId="7" borderId="12" xfId="0" applyFont="1" applyFill="1" applyBorder="1" applyAlignment="1">
      <alignment horizontal="left"/>
    </xf>
    <xf numFmtId="165" fontId="30" fillId="7" borderId="12" xfId="0" applyNumberFormat="1" applyFont="1" applyFill="1" applyBorder="1" applyAlignment="1">
      <alignment horizontal="center" vertical="center"/>
    </xf>
    <xf numFmtId="0" fontId="26" fillId="10" borderId="12" xfId="0" applyFont="1" applyFill="1" applyBorder="1" applyAlignment="1">
      <alignment horizontal="right" vertical="center"/>
    </xf>
    <xf numFmtId="0" fontId="0" fillId="10" borderId="12" xfId="0" applyFill="1" applyBorder="1"/>
    <xf numFmtId="14" fontId="26" fillId="10" borderId="8" xfId="0" applyNumberFormat="1" applyFont="1" applyFill="1" applyBorder="1" applyAlignment="1">
      <alignment horizontal="center" vertical="center"/>
    </xf>
    <xf numFmtId="14" fontId="26" fillId="10" borderId="1" xfId="0" applyNumberFormat="1" applyFont="1" applyFill="1" applyBorder="1" applyAlignment="1">
      <alignment horizontal="center" vertical="center"/>
    </xf>
    <xf numFmtId="0" fontId="26" fillId="10" borderId="1" xfId="0" applyFont="1" applyFill="1" applyBorder="1" applyAlignment="1">
      <alignment horizontal="center" vertical="center"/>
    </xf>
    <xf numFmtId="0" fontId="26" fillId="10" borderId="12" xfId="0" applyFont="1" applyFill="1" applyBorder="1" applyAlignment="1">
      <alignment horizontal="left" vertical="center"/>
    </xf>
    <xf numFmtId="0" fontId="26" fillId="10" borderId="12" xfId="0" applyFont="1" applyFill="1" applyBorder="1" applyAlignment="1">
      <alignment horizontal="center"/>
    </xf>
    <xf numFmtId="0" fontId="26" fillId="10" borderId="12" xfId="0" applyFont="1" applyFill="1" applyBorder="1" applyAlignment="1">
      <alignment horizontal="center" vertical="center"/>
    </xf>
    <xf numFmtId="165" fontId="26" fillId="10" borderId="12" xfId="0" applyNumberFormat="1" applyFont="1" applyFill="1" applyBorder="1" applyAlignment="1">
      <alignment horizontal="right" vertical="center"/>
    </xf>
    <xf numFmtId="164" fontId="26" fillId="10" borderId="12" xfId="0" applyNumberFormat="1" applyFont="1" applyFill="1" applyBorder="1" applyAlignment="1">
      <alignment horizontal="right" vertical="center"/>
    </xf>
    <xf numFmtId="0" fontId="33" fillId="10" borderId="12" xfId="0" applyFont="1" applyFill="1" applyBorder="1" applyAlignment="1">
      <alignment horizontal="center"/>
    </xf>
    <xf numFmtId="10" fontId="26" fillId="10" borderId="12" xfId="0" applyNumberFormat="1" applyFont="1" applyFill="1" applyBorder="1"/>
    <xf numFmtId="0" fontId="26" fillId="10" borderId="12" xfId="0" applyFont="1" applyFill="1" applyBorder="1"/>
    <xf numFmtId="0" fontId="26" fillId="10" borderId="7" xfId="0" applyFont="1" applyFill="1" applyBorder="1"/>
    <xf numFmtId="0" fontId="30" fillId="10" borderId="12" xfId="0" applyFont="1" applyFill="1" applyBorder="1" applyAlignment="1">
      <alignment horizontal="right" vertical="center"/>
    </xf>
    <xf numFmtId="0" fontId="30" fillId="10" borderId="12" xfId="0" applyFont="1" applyFill="1" applyBorder="1" applyAlignment="1">
      <alignment horizontal="left" vertical="center"/>
    </xf>
    <xf numFmtId="0" fontId="30" fillId="10" borderId="12" xfId="0" applyFont="1" applyFill="1" applyBorder="1" applyAlignment="1">
      <alignment horizontal="center"/>
    </xf>
    <xf numFmtId="0" fontId="30" fillId="10" borderId="12" xfId="0" applyFont="1" applyFill="1" applyBorder="1" applyAlignment="1">
      <alignment horizontal="center" vertical="center"/>
    </xf>
    <xf numFmtId="165" fontId="30" fillId="10" borderId="12" xfId="0" applyNumberFormat="1" applyFont="1" applyFill="1" applyBorder="1" applyAlignment="1">
      <alignment horizontal="right" vertical="center"/>
    </xf>
    <xf numFmtId="164" fontId="30" fillId="10" borderId="12" xfId="0" applyNumberFormat="1" applyFont="1" applyFill="1" applyBorder="1" applyAlignment="1">
      <alignment horizontal="right" vertical="center"/>
    </xf>
    <xf numFmtId="0" fontId="31" fillId="10" borderId="12" xfId="0" applyFont="1" applyFill="1" applyBorder="1" applyAlignment="1">
      <alignment horizontal="center"/>
    </xf>
    <xf numFmtId="10" fontId="30" fillId="10" borderId="12" xfId="0" applyNumberFormat="1" applyFont="1" applyFill="1" applyBorder="1"/>
    <xf numFmtId="165" fontId="35" fillId="10" borderId="12" xfId="0" applyNumberFormat="1" applyFont="1" applyFill="1" applyBorder="1" applyAlignment="1">
      <alignment horizontal="right" vertical="center"/>
    </xf>
    <xf numFmtId="164" fontId="35" fillId="10" borderId="12" xfId="0" applyNumberFormat="1" applyFont="1" applyFill="1" applyBorder="1" applyAlignment="1">
      <alignment horizontal="right" vertical="center"/>
    </xf>
    <xf numFmtId="0" fontId="30" fillId="11" borderId="12" xfId="0" applyFont="1" applyFill="1" applyBorder="1" applyAlignment="1">
      <alignment horizontal="right" vertical="center"/>
    </xf>
    <xf numFmtId="0" fontId="26" fillId="11" borderId="12" xfId="0" applyFont="1" applyFill="1" applyBorder="1"/>
    <xf numFmtId="14" fontId="26" fillId="11" borderId="8" xfId="0" applyNumberFormat="1" applyFont="1" applyFill="1" applyBorder="1" applyAlignment="1">
      <alignment horizontal="center" vertical="center"/>
    </xf>
    <xf numFmtId="14" fontId="26" fillId="11" borderId="1" xfId="0" applyNumberFormat="1" applyFont="1" applyFill="1" applyBorder="1" applyAlignment="1">
      <alignment horizontal="center" vertical="center"/>
    </xf>
    <xf numFmtId="0" fontId="26" fillId="11" borderId="1" xfId="0" applyFont="1" applyFill="1" applyBorder="1" applyAlignment="1">
      <alignment horizontal="center" vertical="center"/>
    </xf>
    <xf numFmtId="0" fontId="30" fillId="11" borderId="12" xfId="0" applyFont="1" applyFill="1" applyBorder="1" applyAlignment="1">
      <alignment horizontal="left" vertical="center"/>
    </xf>
    <xf numFmtId="0" fontId="30" fillId="11" borderId="12" xfId="0" applyFont="1" applyFill="1" applyBorder="1" applyAlignment="1">
      <alignment horizontal="center"/>
    </xf>
    <xf numFmtId="0" fontId="30" fillId="11" borderId="12" xfId="0" applyFont="1" applyFill="1" applyBorder="1" applyAlignment="1">
      <alignment horizontal="center" vertical="center"/>
    </xf>
    <xf numFmtId="165" fontId="30" fillId="11" borderId="12" xfId="0" applyNumberFormat="1" applyFont="1" applyFill="1" applyBorder="1" applyAlignment="1">
      <alignment horizontal="right" vertical="center"/>
    </xf>
    <xf numFmtId="164" fontId="30" fillId="11" borderId="12" xfId="0" applyNumberFormat="1" applyFont="1" applyFill="1" applyBorder="1" applyAlignment="1">
      <alignment horizontal="right" vertical="center"/>
    </xf>
    <xf numFmtId="0" fontId="31" fillId="11" borderId="12" xfId="0" applyFont="1" applyFill="1" applyBorder="1" applyAlignment="1">
      <alignment horizontal="center"/>
    </xf>
    <xf numFmtId="10" fontId="30" fillId="11" borderId="12" xfId="0" applyNumberFormat="1" applyFont="1" applyFill="1" applyBorder="1"/>
    <xf numFmtId="0" fontId="26" fillId="11" borderId="7" xfId="0" applyFont="1" applyFill="1" applyBorder="1"/>
    <xf numFmtId="0" fontId="1" fillId="0" borderId="0" xfId="0" applyFont="1" applyProtection="1">
      <protection locked="0"/>
    </xf>
    <xf numFmtId="0" fontId="37" fillId="12" borderId="0" xfId="0" applyFont="1" applyFill="1" applyAlignment="1">
      <alignment horizontal="center" vertical="center"/>
    </xf>
    <xf numFmtId="0" fontId="37" fillId="12" borderId="0" xfId="0" applyFont="1" applyFill="1" applyAlignment="1">
      <alignment horizontal="center" vertical="center" wrapText="1"/>
    </xf>
    <xf numFmtId="0" fontId="0" fillId="12" borderId="0" xfId="0" applyFill="1"/>
    <xf numFmtId="14" fontId="0" fillId="12" borderId="0" xfId="0" applyNumberFormat="1" applyFill="1"/>
    <xf numFmtId="0" fontId="27" fillId="12" borderId="1" xfId="0" applyFont="1" applyFill="1" applyBorder="1" applyAlignment="1">
      <alignment horizontal="center" vertical="center"/>
    </xf>
    <xf numFmtId="0" fontId="0" fillId="8" borderId="0" xfId="0" applyFill="1"/>
    <xf numFmtId="14" fontId="0" fillId="8" borderId="0" xfId="0" applyNumberFormat="1" applyFill="1"/>
    <xf numFmtId="0" fontId="27" fillId="8" borderId="1" xfId="0" applyFont="1" applyFill="1" applyBorder="1" applyAlignment="1">
      <alignment horizontal="center" vertical="center"/>
    </xf>
    <xf numFmtId="0" fontId="0" fillId="13" borderId="0" xfId="0" applyFill="1"/>
    <xf numFmtId="14" fontId="0" fillId="13" borderId="0" xfId="0" applyNumberFormat="1" applyFill="1"/>
    <xf numFmtId="0" fontId="27" fillId="13" borderId="1" xfId="0" applyFont="1" applyFill="1" applyBorder="1" applyAlignment="1">
      <alignment horizontal="center" vertical="center"/>
    </xf>
    <xf numFmtId="0" fontId="0" fillId="6" borderId="0" xfId="0" applyFill="1"/>
    <xf numFmtId="14" fontId="0" fillId="6" borderId="0" xfId="0" applyNumberFormat="1" applyFill="1"/>
    <xf numFmtId="0" fontId="27" fillId="6" borderId="1" xfId="0" applyFont="1" applyFill="1" applyBorder="1" applyAlignment="1">
      <alignment horizontal="center" vertical="center"/>
    </xf>
    <xf numFmtId="0" fontId="0" fillId="14" borderId="0" xfId="0" applyFill="1"/>
    <xf numFmtId="14" fontId="0" fillId="14" borderId="0" xfId="0" applyNumberFormat="1" applyFill="1"/>
    <xf numFmtId="0" fontId="27" fillId="14" borderId="1" xfId="0" applyFont="1" applyFill="1" applyBorder="1" applyAlignment="1">
      <alignment horizontal="center" vertical="center"/>
    </xf>
    <xf numFmtId="0" fontId="0" fillId="15" borderId="0" xfId="0" applyFill="1"/>
    <xf numFmtId="14" fontId="0" fillId="15" borderId="0" xfId="0" applyNumberFormat="1" applyFill="1"/>
    <xf numFmtId="0" fontId="27" fillId="15" borderId="1" xfId="0" applyFont="1" applyFill="1" applyBorder="1" applyAlignment="1">
      <alignment horizontal="center" vertical="center"/>
    </xf>
    <xf numFmtId="0" fontId="0" fillId="16" borderId="0" xfId="0" applyFill="1"/>
    <xf numFmtId="14" fontId="0" fillId="16" borderId="0" xfId="0" applyNumberFormat="1" applyFill="1"/>
    <xf numFmtId="0" fontId="27" fillId="16" borderId="1" xfId="0" applyFont="1" applyFill="1" applyBorder="1" applyAlignment="1">
      <alignment horizontal="center" vertical="center"/>
    </xf>
    <xf numFmtId="0" fontId="0" fillId="17" borderId="0" xfId="0" applyFill="1"/>
    <xf numFmtId="14" fontId="0" fillId="17" borderId="0" xfId="0" applyNumberFormat="1" applyFill="1"/>
    <xf numFmtId="0" fontId="27" fillId="17" borderId="1" xfId="0" applyFont="1" applyFill="1" applyBorder="1" applyAlignment="1">
      <alignment horizontal="center" vertical="center"/>
    </xf>
    <xf numFmtId="0" fontId="0" fillId="18" borderId="0" xfId="0" applyFill="1"/>
    <xf numFmtId="14" fontId="0" fillId="18" borderId="0" xfId="0" applyNumberFormat="1" applyFill="1"/>
    <xf numFmtId="0" fontId="27" fillId="18" borderId="1" xfId="0" applyFont="1" applyFill="1" applyBorder="1" applyAlignment="1">
      <alignment horizontal="center" vertical="center"/>
    </xf>
    <xf numFmtId="0" fontId="0" fillId="9" borderId="0" xfId="0" applyFill="1"/>
    <xf numFmtId="14" fontId="0" fillId="9" borderId="0" xfId="0" applyNumberFormat="1" applyFill="1"/>
    <xf numFmtId="0" fontId="27" fillId="9" borderId="1" xfId="0" applyFont="1" applyFill="1" applyBorder="1" applyAlignment="1">
      <alignment horizontal="center" vertical="center"/>
    </xf>
    <xf numFmtId="0" fontId="1" fillId="0" borderId="0" xfId="0" applyFont="1" applyAlignment="1" applyProtection="1">
      <alignment horizontal="center" vertical="center"/>
      <protection locked="0"/>
    </xf>
    <xf numFmtId="0" fontId="4" fillId="0" borderId="0" xfId="0" applyFont="1" applyAlignment="1" applyProtection="1">
      <alignment horizontal="center" vertical="center"/>
      <protection locked="0"/>
    </xf>
    <xf numFmtId="0" fontId="1" fillId="0" borderId="0" xfId="0" applyFont="1" applyAlignment="1" applyProtection="1">
      <alignment horizontal="left"/>
      <protection locked="0"/>
    </xf>
    <xf numFmtId="0" fontId="17" fillId="0" borderId="0" xfId="0" applyFont="1" applyAlignment="1" applyProtection="1">
      <alignment vertical="top"/>
      <protection locked="0"/>
    </xf>
    <xf numFmtId="0" fontId="1" fillId="0" borderId="0" xfId="0" applyFont="1" applyFill="1" applyProtection="1">
      <protection locked="0"/>
    </xf>
    <xf numFmtId="0" fontId="1" fillId="0" borderId="0" xfId="0" applyFont="1" applyFill="1" applyAlignment="1" applyProtection="1">
      <alignment horizontal="center" vertical="center"/>
      <protection locked="0"/>
    </xf>
    <xf numFmtId="0" fontId="6" fillId="0" borderId="0" xfId="2" applyFont="1"/>
    <xf numFmtId="0" fontId="6" fillId="0" borderId="0" xfId="2" applyFont="1" applyAlignment="1">
      <alignment wrapText="1"/>
    </xf>
    <xf numFmtId="0" fontId="6" fillId="0" borderId="0" xfId="2" applyFont="1" applyAlignment="1">
      <alignment horizontal="center" vertical="center"/>
    </xf>
    <xf numFmtId="0" fontId="5" fillId="0" borderId="0" xfId="2" applyFont="1" applyAlignment="1">
      <alignment horizontal="center" vertical="center"/>
    </xf>
    <xf numFmtId="0" fontId="6" fillId="0" borderId="0" xfId="2" applyFont="1" applyAlignment="1">
      <alignment vertical="center"/>
    </xf>
    <xf numFmtId="0" fontId="5" fillId="0" borderId="0" xfId="2" applyFont="1"/>
    <xf numFmtId="0" fontId="5" fillId="22" borderId="0" xfId="2" applyFont="1" applyFill="1"/>
    <xf numFmtId="0" fontId="5" fillId="0" borderId="0" xfId="2" applyFont="1" applyAlignment="1">
      <alignment horizontal="left" vertical="center"/>
    </xf>
    <xf numFmtId="0" fontId="5" fillId="0" borderId="0" xfId="2" applyFont="1" applyAlignment="1">
      <alignment horizontal="left" vertical="center" wrapText="1"/>
    </xf>
    <xf numFmtId="43" fontId="23" fillId="0" borderId="1" xfId="0" applyNumberFormat="1" applyFont="1" applyFill="1" applyBorder="1" applyAlignment="1" applyProtection="1">
      <alignment horizontal="right" vertical="center"/>
      <protection locked="0"/>
    </xf>
    <xf numFmtId="164" fontId="6" fillId="0" borderId="13" xfId="2" applyNumberFormat="1" applyFont="1" applyBorder="1" applyAlignment="1" applyProtection="1">
      <alignment horizontal="right" vertical="center"/>
    </xf>
    <xf numFmtId="164" fontId="6" fillId="0" borderId="1" xfId="2" applyNumberFormat="1" applyFont="1" applyBorder="1" applyAlignment="1" applyProtection="1">
      <alignment horizontal="right" vertical="center"/>
    </xf>
    <xf numFmtId="0" fontId="48" fillId="12" borderId="1" xfId="0" applyFont="1" applyFill="1" applyBorder="1" applyAlignment="1" applyProtection="1">
      <alignment horizontal="center"/>
    </xf>
    <xf numFmtId="0" fontId="48" fillId="12" borderId="27" xfId="0" applyFont="1" applyFill="1" applyBorder="1" applyAlignment="1" applyProtection="1">
      <alignment horizontal="center"/>
    </xf>
    <xf numFmtId="43" fontId="23" fillId="0" borderId="27" xfId="0" applyNumberFormat="1" applyFont="1" applyFill="1" applyBorder="1" applyAlignment="1" applyProtection="1">
      <alignment horizontal="right" vertical="center"/>
      <protection locked="0"/>
    </xf>
    <xf numFmtId="43" fontId="23" fillId="0" borderId="31" xfId="0" applyNumberFormat="1" applyFont="1" applyFill="1" applyBorder="1" applyAlignment="1" applyProtection="1">
      <alignment horizontal="right" vertical="center"/>
      <protection locked="0"/>
    </xf>
    <xf numFmtId="43" fontId="23" fillId="0" borderId="32" xfId="0" applyNumberFormat="1" applyFont="1" applyFill="1" applyBorder="1" applyAlignment="1" applyProtection="1">
      <alignment horizontal="right" vertical="center"/>
      <protection locked="0"/>
    </xf>
    <xf numFmtId="43" fontId="23" fillId="0" borderId="33" xfId="0" applyNumberFormat="1" applyFont="1" applyFill="1" applyBorder="1" applyAlignment="1" applyProtection="1">
      <alignment horizontal="right" vertical="center"/>
      <protection locked="0"/>
    </xf>
    <xf numFmtId="43" fontId="23" fillId="0" borderId="34" xfId="0" applyNumberFormat="1" applyFont="1" applyFill="1" applyBorder="1" applyAlignment="1" applyProtection="1">
      <alignment horizontal="right" vertical="center"/>
      <protection locked="0"/>
    </xf>
    <xf numFmtId="0" fontId="24" fillId="19" borderId="24" xfId="0" applyFont="1" applyFill="1" applyBorder="1" applyAlignment="1" applyProtection="1">
      <alignment horizontal="center"/>
    </xf>
    <xf numFmtId="0" fontId="6" fillId="20" borderId="27" xfId="0" applyFont="1" applyFill="1" applyBorder="1" applyAlignment="1" applyProtection="1">
      <alignment horizontal="center" vertical="center"/>
    </xf>
    <xf numFmtId="0" fontId="34" fillId="0" borderId="31" xfId="0" applyFont="1" applyFill="1" applyBorder="1" applyAlignment="1" applyProtection="1">
      <alignment horizontal="center" vertical="center"/>
      <protection locked="0"/>
    </xf>
    <xf numFmtId="0" fontId="6" fillId="20" borderId="32" xfId="0" applyFont="1" applyFill="1" applyBorder="1" applyAlignment="1" applyProtection="1">
      <alignment horizontal="center" vertical="center"/>
    </xf>
    <xf numFmtId="0" fontId="34" fillId="0" borderId="34" xfId="0" applyFont="1" applyFill="1" applyBorder="1" applyAlignment="1" applyProtection="1">
      <alignment horizontal="center" vertical="center"/>
      <protection locked="0"/>
    </xf>
    <xf numFmtId="0" fontId="1" fillId="0" borderId="0" xfId="0" applyFont="1" applyFill="1" applyBorder="1" applyAlignment="1" applyProtection="1">
      <alignment horizontal="center"/>
      <protection locked="0"/>
    </xf>
    <xf numFmtId="43" fontId="10" fillId="0" borderId="0" xfId="0" applyNumberFormat="1" applyFont="1" applyFill="1" applyBorder="1" applyAlignment="1" applyProtection="1">
      <alignment horizontal="right" vertical="center"/>
    </xf>
    <xf numFmtId="0" fontId="6" fillId="0" borderId="0" xfId="2" applyFont="1" applyProtection="1"/>
    <xf numFmtId="0" fontId="6" fillId="0" borderId="0" xfId="2" applyFont="1" applyAlignment="1" applyProtection="1">
      <alignment wrapText="1"/>
    </xf>
    <xf numFmtId="0" fontId="6" fillId="0" borderId="0" xfId="2" applyFont="1" applyAlignment="1" applyProtection="1">
      <alignment horizontal="center" vertical="center"/>
    </xf>
    <xf numFmtId="0" fontId="44" fillId="0" borderId="0" xfId="2" applyFont="1" applyAlignment="1" applyProtection="1">
      <alignment horizontal="left" vertical="center"/>
    </xf>
    <xf numFmtId="0" fontId="3" fillId="21" borderId="14" xfId="2" applyFont="1" applyFill="1" applyBorder="1" applyAlignment="1" applyProtection="1">
      <alignment horizontal="center" vertical="center" wrapText="1"/>
    </xf>
    <xf numFmtId="0" fontId="5" fillId="0" borderId="14" xfId="2" applyFont="1" applyBorder="1" applyAlignment="1" applyProtection="1">
      <alignment horizontal="center" vertical="center"/>
    </xf>
    <xf numFmtId="0" fontId="6" fillId="0" borderId="13" xfId="2" applyFont="1" applyBorder="1" applyAlignment="1" applyProtection="1">
      <alignment horizontal="left" vertical="center"/>
    </xf>
    <xf numFmtId="0" fontId="6" fillId="0" borderId="13" xfId="2" applyFont="1" applyBorder="1" applyAlignment="1" applyProtection="1">
      <alignment horizontal="left" vertical="center" wrapText="1"/>
    </xf>
    <xf numFmtId="0" fontId="6" fillId="0" borderId="13" xfId="2" applyFont="1" applyBorder="1" applyAlignment="1" applyProtection="1">
      <alignment horizontal="center" vertical="center"/>
    </xf>
    <xf numFmtId="164" fontId="47" fillId="12" borderId="19" xfId="2" applyNumberFormat="1" applyFont="1" applyFill="1" applyBorder="1" applyAlignment="1" applyProtection="1">
      <alignment horizontal="right" vertical="center"/>
    </xf>
    <xf numFmtId="0" fontId="5" fillId="0" borderId="13" xfId="2" applyFont="1" applyBorder="1" applyAlignment="1" applyProtection="1">
      <alignment horizontal="center" vertical="center" wrapText="1"/>
    </xf>
    <xf numFmtId="164" fontId="2" fillId="12" borderId="4" xfId="2" applyNumberFormat="1" applyFont="1" applyFill="1" applyBorder="1" applyAlignment="1" applyProtection="1">
      <alignment horizontal="right" vertical="center"/>
    </xf>
    <xf numFmtId="0" fontId="42" fillId="0" borderId="13" xfId="2" applyFont="1" applyBorder="1" applyAlignment="1" applyProtection="1">
      <alignment horizontal="center" vertical="center"/>
    </xf>
    <xf numFmtId="0" fontId="5" fillId="0" borderId="13" xfId="2" applyFont="1" applyBorder="1" applyAlignment="1" applyProtection="1">
      <alignment horizontal="left" vertical="center"/>
    </xf>
    <xf numFmtId="0" fontId="5" fillId="0" borderId="13" xfId="2" applyFont="1" applyBorder="1" applyAlignment="1" applyProtection="1">
      <alignment horizontal="left" vertical="center" wrapText="1"/>
    </xf>
    <xf numFmtId="0" fontId="6" fillId="0" borderId="16" xfId="2" applyFont="1" applyBorder="1" applyAlignment="1" applyProtection="1">
      <alignment horizontal="left" vertical="center"/>
    </xf>
    <xf numFmtId="0" fontId="6" fillId="0" borderId="16" xfId="2" applyFont="1" applyBorder="1" applyAlignment="1" applyProtection="1">
      <alignment horizontal="left" vertical="center" wrapText="1"/>
    </xf>
    <xf numFmtId="164" fontId="6" fillId="0" borderId="16" xfId="2" applyNumberFormat="1" applyFont="1" applyBorder="1" applyAlignment="1" applyProtection="1">
      <alignment horizontal="right" vertical="center"/>
    </xf>
    <xf numFmtId="0" fontId="6" fillId="0" borderId="16" xfId="2" applyFont="1" applyBorder="1" applyAlignment="1" applyProtection="1">
      <alignment horizontal="center" vertical="center"/>
    </xf>
    <xf numFmtId="164" fontId="2" fillId="12" borderId="12" xfId="2" applyNumberFormat="1" applyFont="1" applyFill="1" applyBorder="1" applyAlignment="1" applyProtection="1">
      <alignment horizontal="right" vertical="center"/>
    </xf>
    <xf numFmtId="0" fontId="6" fillId="0" borderId="1" xfId="2" applyFont="1" applyBorder="1" applyAlignment="1" applyProtection="1">
      <alignment horizontal="left" vertical="center"/>
    </xf>
    <xf numFmtId="0" fontId="6" fillId="0" borderId="1" xfId="2" applyFont="1" applyBorder="1" applyAlignment="1" applyProtection="1">
      <alignment horizontal="left" vertical="center" wrapText="1"/>
    </xf>
    <xf numFmtId="0" fontId="6" fillId="0" borderId="1" xfId="2" applyFont="1" applyBorder="1" applyAlignment="1" applyProtection="1">
      <alignment horizontal="center" vertical="center"/>
    </xf>
    <xf numFmtId="0" fontId="5" fillId="0" borderId="15" xfId="2" applyFont="1" applyBorder="1" applyAlignment="1" applyProtection="1">
      <alignment horizontal="left" vertical="center"/>
    </xf>
    <xf numFmtId="0" fontId="5" fillId="0" borderId="8" xfId="2" applyFont="1" applyBorder="1" applyAlignment="1" applyProtection="1">
      <alignment horizontal="left" vertical="center" wrapText="1"/>
    </xf>
    <xf numFmtId="0" fontId="5" fillId="0" borderId="17" xfId="2" applyFont="1" applyBorder="1" applyAlignment="1" applyProtection="1">
      <alignment horizontal="left" vertical="center" wrapText="1"/>
    </xf>
    <xf numFmtId="164" fontId="6" fillId="0" borderId="18" xfId="2" applyNumberFormat="1" applyFont="1" applyBorder="1" applyAlignment="1" applyProtection="1">
      <alignment horizontal="right" vertical="center"/>
    </xf>
    <xf numFmtId="164" fontId="2" fillId="12" borderId="19" xfId="2" applyNumberFormat="1" applyFont="1" applyFill="1" applyBorder="1" applyAlignment="1" applyProtection="1">
      <alignment horizontal="right" vertical="center"/>
    </xf>
    <xf numFmtId="43" fontId="41" fillId="19" borderId="23" xfId="0" applyNumberFormat="1" applyFont="1" applyFill="1" applyBorder="1" applyAlignment="1" applyProtection="1">
      <alignment horizontal="right" vertical="center"/>
    </xf>
    <xf numFmtId="43" fontId="41" fillId="12" borderId="20" xfId="0" applyNumberFormat="1" applyFont="1" applyFill="1" applyBorder="1" applyAlignment="1" applyProtection="1">
      <alignment horizontal="right" vertical="center"/>
    </xf>
    <xf numFmtId="43" fontId="41" fillId="12" borderId="21" xfId="0" applyNumberFormat="1" applyFont="1" applyFill="1" applyBorder="1" applyAlignment="1" applyProtection="1">
      <alignment horizontal="right" vertical="center"/>
    </xf>
    <xf numFmtId="43" fontId="41" fillId="12" borderId="22" xfId="0" applyNumberFormat="1" applyFont="1" applyFill="1" applyBorder="1" applyAlignment="1" applyProtection="1">
      <alignment horizontal="right" vertical="center"/>
    </xf>
    <xf numFmtId="43" fontId="41" fillId="19" borderId="21" xfId="0" applyNumberFormat="1" applyFont="1" applyFill="1" applyBorder="1" applyAlignment="1" applyProtection="1">
      <alignment horizontal="right" vertical="center"/>
    </xf>
    <xf numFmtId="0" fontId="1" fillId="0" borderId="0" xfId="0" applyFont="1" applyProtection="1"/>
    <xf numFmtId="0" fontId="1" fillId="0" borderId="0" xfId="0" applyFont="1" applyFill="1" applyProtection="1"/>
    <xf numFmtId="0" fontId="1" fillId="0" borderId="0" xfId="0" applyFont="1" applyAlignment="1" applyProtection="1">
      <alignment horizontal="center" vertical="center"/>
    </xf>
    <xf numFmtId="0" fontId="20" fillId="0" borderId="0" xfId="0" applyFont="1" applyAlignment="1" applyProtection="1">
      <alignment vertical="center"/>
    </xf>
    <xf numFmtId="0" fontId="50" fillId="0" borderId="0" xfId="0" applyFont="1" applyProtection="1"/>
    <xf numFmtId="0" fontId="50" fillId="0" borderId="0" xfId="0" applyFont="1" applyAlignment="1" applyProtection="1">
      <alignment wrapText="1"/>
    </xf>
    <xf numFmtId="0" fontId="1" fillId="0" borderId="0" xfId="0" applyFont="1" applyFill="1" applyAlignment="1" applyProtection="1">
      <alignment horizontal="center" vertical="center"/>
    </xf>
    <xf numFmtId="0" fontId="4" fillId="0" borderId="0" xfId="0" applyFont="1" applyFill="1" applyAlignment="1" applyProtection="1">
      <alignment horizontal="center" vertical="center"/>
    </xf>
    <xf numFmtId="0" fontId="23" fillId="0" borderId="0" xfId="0" applyFont="1" applyFill="1" applyProtection="1"/>
    <xf numFmtId="0" fontId="9" fillId="19" borderId="4" xfId="0" applyFont="1" applyFill="1" applyBorder="1" applyAlignment="1" applyProtection="1">
      <alignment horizontal="center" wrapText="1"/>
    </xf>
    <xf numFmtId="0" fontId="2" fillId="0" borderId="0" xfId="0" applyFont="1" applyAlignment="1" applyProtection="1">
      <alignment horizontal="left" vertical="center"/>
    </xf>
    <xf numFmtId="0" fontId="24" fillId="19" borderId="25" xfId="0" applyFont="1" applyFill="1" applyBorder="1" applyAlignment="1" applyProtection="1">
      <alignment horizontal="center"/>
    </xf>
    <xf numFmtId="0" fontId="5" fillId="0" borderId="0" xfId="0" applyFont="1" applyAlignment="1" applyProtection="1">
      <alignment horizontal="center" vertical="center" wrapText="1"/>
    </xf>
    <xf numFmtId="0" fontId="9" fillId="19" borderId="1" xfId="0" applyFont="1" applyFill="1" applyBorder="1" applyAlignment="1" applyProtection="1">
      <alignment horizontal="center" wrapText="1"/>
    </xf>
    <xf numFmtId="49" fontId="40" fillId="0" borderId="1" xfId="0" applyNumberFormat="1" applyFont="1" applyBorder="1" applyProtection="1">
      <protection locked="0"/>
    </xf>
    <xf numFmtId="0" fontId="1" fillId="12" borderId="0" xfId="0" applyFont="1" applyFill="1" applyAlignment="1" applyProtection="1">
      <alignment horizontal="center" vertical="center"/>
    </xf>
    <xf numFmtId="0" fontId="1" fillId="12" borderId="0" xfId="0" applyFont="1" applyFill="1" applyProtection="1"/>
    <xf numFmtId="0" fontId="1" fillId="0" borderId="0" xfId="0" applyFont="1" applyFill="1" applyAlignment="1" applyProtection="1">
      <alignment vertical="center"/>
    </xf>
    <xf numFmtId="0" fontId="1" fillId="12" borderId="0" xfId="0" applyFont="1" applyFill="1" applyAlignment="1" applyProtection="1">
      <alignment vertical="center"/>
    </xf>
    <xf numFmtId="0" fontId="1" fillId="12" borderId="0" xfId="0" applyFont="1" applyFill="1" applyAlignment="1" applyProtection="1">
      <alignment horizontal="left" vertical="center"/>
    </xf>
    <xf numFmtId="0" fontId="1" fillId="12" borderId="0" xfId="0" applyFont="1" applyFill="1" applyAlignment="1" applyProtection="1">
      <alignment horizontal="right" vertical="center"/>
    </xf>
    <xf numFmtId="0" fontId="0" fillId="0" borderId="0" xfId="0" applyProtection="1"/>
    <xf numFmtId="0" fontId="0" fillId="0" borderId="0" xfId="0" applyProtection="1">
      <protection locked="0"/>
    </xf>
    <xf numFmtId="0" fontId="5" fillId="0" borderId="0" xfId="2" applyFont="1" applyAlignment="1" applyProtection="1">
      <alignment horizontal="center" vertical="center"/>
    </xf>
    <xf numFmtId="0" fontId="5" fillId="0" borderId="0" xfId="2" applyFont="1" applyAlignment="1" applyProtection="1">
      <alignment horizontal="left" vertical="center"/>
    </xf>
    <xf numFmtId="0" fontId="5" fillId="0" borderId="0" xfId="2" applyFont="1" applyAlignment="1" applyProtection="1">
      <alignment horizontal="left" vertical="center" wrapText="1"/>
    </xf>
    <xf numFmtId="0" fontId="5" fillId="0" borderId="0" xfId="2" applyFont="1" applyProtection="1"/>
    <xf numFmtId="0" fontId="0" fillId="0" borderId="0" xfId="0" applyBorder="1" applyProtection="1">
      <protection locked="0"/>
    </xf>
    <xf numFmtId="0" fontId="15" fillId="0" borderId="3" xfId="0" applyFont="1" applyBorder="1" applyAlignment="1" applyProtection="1">
      <alignment vertical="top" wrapText="1"/>
      <protection locked="0"/>
    </xf>
    <xf numFmtId="0" fontId="0" fillId="0" borderId="3" xfId="0" applyBorder="1" applyProtection="1">
      <protection locked="0"/>
    </xf>
    <xf numFmtId="0" fontId="0" fillId="0" borderId="11" xfId="0" applyBorder="1" applyProtection="1">
      <protection locked="0"/>
    </xf>
    <xf numFmtId="0" fontId="19" fillId="0" borderId="0" xfId="0" applyFont="1" applyProtection="1">
      <protection locked="0"/>
    </xf>
    <xf numFmtId="0" fontId="0" fillId="0" borderId="0" xfId="0" applyAlignment="1" applyProtection="1">
      <alignment vertical="center"/>
      <protection locked="0"/>
    </xf>
    <xf numFmtId="0" fontId="0" fillId="0" borderId="0" xfId="0" applyAlignment="1" applyProtection="1">
      <alignment vertical="center" wrapText="1"/>
      <protection locked="0"/>
    </xf>
    <xf numFmtId="0" fontId="0" fillId="0" borderId="0" xfId="0" applyAlignment="1" applyProtection="1">
      <protection locked="0"/>
    </xf>
    <xf numFmtId="0" fontId="0" fillId="0" borderId="0" xfId="0" applyAlignment="1" applyProtection="1">
      <alignment wrapText="1"/>
      <protection locked="0"/>
    </xf>
    <xf numFmtId="0" fontId="19" fillId="0" borderId="0" xfId="0" applyFont="1" applyAlignment="1" applyProtection="1">
      <protection locked="0"/>
    </xf>
    <xf numFmtId="0" fontId="13" fillId="0" borderId="0" xfId="0" applyFont="1" applyAlignment="1" applyProtection="1">
      <protection locked="0"/>
    </xf>
    <xf numFmtId="0" fontId="22" fillId="0" borderId="0" xfId="0" applyFont="1" applyAlignment="1" applyProtection="1">
      <alignment vertical="center"/>
      <protection locked="0"/>
    </xf>
    <xf numFmtId="0" fontId="22" fillId="0" borderId="0" xfId="0" applyFont="1" applyAlignment="1" applyProtection="1">
      <alignment horizontal="left" vertical="center"/>
      <protection locked="0"/>
    </xf>
    <xf numFmtId="0" fontId="0" fillId="0" borderId="0" xfId="0" applyAlignment="1" applyProtection="1">
      <alignment horizontal="left" vertical="center" wrapText="1"/>
      <protection locked="0"/>
    </xf>
    <xf numFmtId="0" fontId="9" fillId="17" borderId="26" xfId="0" applyFont="1" applyFill="1" applyBorder="1" applyAlignment="1" applyProtection="1">
      <alignment horizontal="center"/>
    </xf>
    <xf numFmtId="43" fontId="23" fillId="17" borderId="31" xfId="0" applyNumberFormat="1" applyFont="1" applyFill="1" applyBorder="1" applyAlignment="1" applyProtection="1">
      <alignment horizontal="right" vertical="center"/>
    </xf>
    <xf numFmtId="43" fontId="23" fillId="17" borderId="34" xfId="0" applyNumberFormat="1" applyFont="1" applyFill="1" applyBorder="1" applyAlignment="1" applyProtection="1">
      <alignment horizontal="right" vertical="center"/>
    </xf>
    <xf numFmtId="43" fontId="41" fillId="17" borderId="22" xfId="0" applyNumberFormat="1" applyFont="1" applyFill="1" applyBorder="1" applyAlignment="1" applyProtection="1">
      <alignment horizontal="right" vertical="center"/>
    </xf>
    <xf numFmtId="0" fontId="46" fillId="0" borderId="0" xfId="2" applyFont="1" applyAlignment="1" applyProtection="1">
      <alignment horizontal="left" vertical="center"/>
      <protection locked="0"/>
    </xf>
    <xf numFmtId="0" fontId="17" fillId="0" borderId="0" xfId="0" applyFont="1" applyAlignment="1" applyProtection="1">
      <alignment horizontal="center" vertical="top"/>
      <protection locked="0"/>
    </xf>
    <xf numFmtId="0" fontId="5" fillId="0" borderId="4" xfId="0" applyFont="1" applyFill="1" applyBorder="1" applyAlignment="1" applyProtection="1">
      <alignment horizontal="left" vertical="center" wrapText="1"/>
      <protection locked="0"/>
    </xf>
    <xf numFmtId="0" fontId="5" fillId="0" borderId="5" xfId="0" applyFont="1" applyFill="1" applyBorder="1" applyAlignment="1" applyProtection="1">
      <alignment horizontal="left" vertical="center" wrapText="1"/>
      <protection locked="0"/>
    </xf>
    <xf numFmtId="0" fontId="5" fillId="0" borderId="6" xfId="0" applyFont="1" applyFill="1" applyBorder="1" applyAlignment="1" applyProtection="1">
      <alignment horizontal="left" vertical="center" wrapText="1"/>
      <protection locked="0"/>
    </xf>
    <xf numFmtId="0" fontId="5" fillId="0" borderId="38" xfId="0" applyFont="1" applyFill="1" applyBorder="1" applyAlignment="1" applyProtection="1">
      <alignment horizontal="left" vertical="center" wrapText="1"/>
      <protection locked="0"/>
    </xf>
    <xf numFmtId="0" fontId="5" fillId="0" borderId="39" xfId="0" applyFont="1" applyFill="1" applyBorder="1" applyAlignment="1" applyProtection="1">
      <alignment horizontal="left" vertical="center" wrapText="1"/>
      <protection locked="0"/>
    </xf>
    <xf numFmtId="0" fontId="5" fillId="0" borderId="40" xfId="0" applyFont="1" applyFill="1" applyBorder="1" applyAlignment="1" applyProtection="1">
      <alignment horizontal="left" vertical="center" wrapText="1"/>
      <protection locked="0"/>
    </xf>
    <xf numFmtId="0" fontId="53" fillId="0" borderId="0" xfId="0" applyFont="1" applyBorder="1" applyAlignment="1" applyProtection="1">
      <alignment horizontal="left" wrapText="1"/>
    </xf>
    <xf numFmtId="0" fontId="1" fillId="0" borderId="0" xfId="0" applyFont="1" applyAlignment="1" applyProtection="1">
      <alignment horizontal="center"/>
      <protection locked="0"/>
    </xf>
    <xf numFmtId="0" fontId="8" fillId="0" borderId="0" xfId="0" applyFont="1" applyAlignment="1" applyProtection="1">
      <alignment horizontal="center"/>
      <protection locked="0"/>
    </xf>
    <xf numFmtId="0" fontId="43" fillId="0" borderId="0" xfId="0" applyFont="1" applyAlignment="1" applyProtection="1">
      <alignment horizontal="center" vertical="center"/>
    </xf>
    <xf numFmtId="0" fontId="36" fillId="12" borderId="27" xfId="0" applyFont="1" applyFill="1" applyBorder="1" applyAlignment="1" applyProtection="1">
      <alignment horizontal="center" wrapText="1"/>
    </xf>
    <xf numFmtId="0" fontId="40" fillId="0" borderId="1" xfId="0" applyFont="1" applyBorder="1" applyAlignment="1" applyProtection="1">
      <alignment horizontal="left" vertical="center"/>
      <protection locked="0"/>
    </xf>
    <xf numFmtId="0" fontId="1" fillId="12" borderId="0" xfId="0" applyFont="1" applyFill="1" applyAlignment="1" applyProtection="1">
      <alignment horizontal="left" vertical="center"/>
    </xf>
    <xf numFmtId="0" fontId="1" fillId="12" borderId="2" xfId="0" applyFont="1" applyFill="1" applyBorder="1" applyAlignment="1" applyProtection="1">
      <alignment horizontal="left" vertical="center"/>
    </xf>
    <xf numFmtId="0" fontId="7" fillId="12" borderId="24" xfId="0" applyFont="1" applyFill="1" applyBorder="1" applyAlignment="1" applyProtection="1">
      <alignment horizontal="center" vertical="center" wrapText="1"/>
    </xf>
    <xf numFmtId="0" fontId="7" fillId="12" borderId="25" xfId="0" applyFont="1" applyFill="1" applyBorder="1" applyAlignment="1" applyProtection="1">
      <alignment horizontal="center" vertical="center" wrapText="1"/>
    </xf>
    <xf numFmtId="0" fontId="7" fillId="12" borderId="26" xfId="0" applyFont="1" applyFill="1" applyBorder="1" applyAlignment="1" applyProtection="1">
      <alignment horizontal="center" vertical="center" wrapText="1"/>
    </xf>
    <xf numFmtId="0" fontId="4" fillId="19" borderId="35" xfId="0" applyFont="1" applyFill="1" applyBorder="1" applyAlignment="1" applyProtection="1">
      <alignment horizontal="center" vertical="center" wrapText="1"/>
    </xf>
    <xf numFmtId="0" fontId="4" fillId="19" borderId="36" xfId="0" applyFont="1" applyFill="1" applyBorder="1" applyAlignment="1" applyProtection="1">
      <alignment horizontal="center" vertical="center" wrapText="1"/>
    </xf>
    <xf numFmtId="0" fontId="4" fillId="19" borderId="37" xfId="0" applyFont="1" applyFill="1" applyBorder="1" applyAlignment="1" applyProtection="1">
      <alignment horizontal="center" vertical="center" wrapText="1"/>
    </xf>
    <xf numFmtId="0" fontId="36" fillId="12" borderId="28" xfId="0" applyFont="1" applyFill="1" applyBorder="1" applyAlignment="1" applyProtection="1">
      <alignment horizontal="center" wrapText="1"/>
    </xf>
    <xf numFmtId="0" fontId="36" fillId="12" borderId="29" xfId="0" applyFont="1" applyFill="1" applyBorder="1" applyAlignment="1" applyProtection="1">
      <alignment horizontal="center" wrapText="1"/>
    </xf>
    <xf numFmtId="0" fontId="36" fillId="12" borderId="30" xfId="0" applyFont="1" applyFill="1" applyBorder="1" applyAlignment="1" applyProtection="1">
      <alignment horizontal="center" wrapText="1"/>
    </xf>
    <xf numFmtId="0" fontId="2" fillId="0" borderId="0" xfId="0" applyFont="1" applyAlignment="1" applyProtection="1">
      <alignment horizontal="left" vertical="center"/>
    </xf>
    <xf numFmtId="0" fontId="11" fillId="0" borderId="1" xfId="1" applyFill="1" applyBorder="1" applyProtection="1">
      <protection locked="0"/>
    </xf>
    <xf numFmtId="0" fontId="0" fillId="0" borderId="1" xfId="0" applyFill="1" applyBorder="1" applyProtection="1">
      <protection locked="0"/>
    </xf>
    <xf numFmtId="0" fontId="2" fillId="0" borderId="0" xfId="0" applyFont="1" applyAlignment="1" applyProtection="1">
      <alignment horizontal="left"/>
    </xf>
    <xf numFmtId="0" fontId="2" fillId="20" borderId="26" xfId="0" applyFont="1" applyFill="1" applyBorder="1" applyAlignment="1" applyProtection="1">
      <alignment horizontal="center" vertical="center"/>
    </xf>
    <xf numFmtId="0" fontId="2" fillId="20" borderId="31" xfId="0" applyFont="1" applyFill="1" applyBorder="1" applyAlignment="1" applyProtection="1">
      <alignment horizontal="center" vertical="center"/>
    </xf>
    <xf numFmtId="0" fontId="4" fillId="20" borderId="25" xfId="0" applyFont="1" applyFill="1" applyBorder="1" applyAlignment="1" applyProtection="1">
      <alignment horizontal="center" vertical="center"/>
    </xf>
    <xf numFmtId="0" fontId="4" fillId="20" borderId="1" xfId="0" applyFont="1" applyFill="1" applyBorder="1" applyAlignment="1" applyProtection="1">
      <alignment horizontal="center" vertical="center"/>
    </xf>
    <xf numFmtId="0" fontId="24" fillId="19" borderId="25" xfId="0" applyFont="1" applyFill="1" applyBorder="1" applyAlignment="1" applyProtection="1">
      <alignment horizontal="center"/>
    </xf>
    <xf numFmtId="0" fontId="9" fillId="17" borderId="28" xfId="0" applyFont="1" applyFill="1" applyBorder="1" applyAlignment="1" applyProtection="1">
      <alignment horizontal="center" wrapText="1"/>
    </xf>
    <xf numFmtId="0" fontId="9" fillId="17" borderId="30" xfId="0" applyFont="1" applyFill="1" applyBorder="1" applyAlignment="1" applyProtection="1">
      <alignment horizontal="center" wrapText="1"/>
    </xf>
    <xf numFmtId="0" fontId="8" fillId="0" borderId="0" xfId="0" applyFont="1" applyAlignment="1" applyProtection="1">
      <alignment horizontal="center"/>
    </xf>
    <xf numFmtId="0" fontId="17" fillId="0" borderId="0" xfId="0" applyFont="1" applyAlignment="1" applyProtection="1">
      <alignment horizontal="center" vertical="top"/>
    </xf>
    <xf numFmtId="0" fontId="5" fillId="0" borderId="0" xfId="0" applyFont="1" applyAlignment="1" applyProtection="1">
      <alignment horizontal="center" vertical="center" wrapText="1"/>
    </xf>
    <xf numFmtId="0" fontId="9" fillId="19" borderId="27" xfId="0" applyFont="1" applyFill="1" applyBorder="1" applyAlignment="1" applyProtection="1">
      <alignment horizontal="center" wrapText="1"/>
    </xf>
    <xf numFmtId="0" fontId="9" fillId="19" borderId="1" xfId="0" applyFont="1" applyFill="1" applyBorder="1" applyAlignment="1" applyProtection="1">
      <alignment horizontal="center" wrapText="1"/>
    </xf>
    <xf numFmtId="0" fontId="4" fillId="20" borderId="24" xfId="0" applyFont="1" applyFill="1" applyBorder="1" applyAlignment="1" applyProtection="1">
      <alignment horizontal="center" vertical="center"/>
    </xf>
    <xf numFmtId="0" fontId="4" fillId="20" borderId="27" xfId="0" applyFont="1" applyFill="1" applyBorder="1" applyAlignment="1" applyProtection="1">
      <alignment horizontal="center" vertical="center"/>
    </xf>
    <xf numFmtId="0" fontId="40" fillId="0" borderId="4" xfId="0" applyFont="1" applyBorder="1" applyAlignment="1" applyProtection="1">
      <alignment horizontal="left" vertical="center"/>
      <protection locked="0"/>
    </xf>
    <xf numFmtId="0" fontId="40" fillId="0" borderId="5" xfId="0" applyFont="1" applyBorder="1" applyAlignment="1" applyProtection="1">
      <alignment horizontal="left" vertical="center"/>
      <protection locked="0"/>
    </xf>
    <xf numFmtId="0" fontId="40" fillId="0" borderId="6" xfId="0" applyFont="1" applyBorder="1" applyAlignment="1" applyProtection="1">
      <alignment horizontal="left" vertical="center"/>
      <protection locked="0"/>
    </xf>
    <xf numFmtId="0" fontId="9" fillId="19" borderId="4" xfId="0" applyFont="1" applyFill="1" applyBorder="1" applyAlignment="1" applyProtection="1">
      <alignment horizontal="center" wrapText="1"/>
    </xf>
    <xf numFmtId="0" fontId="9" fillId="19" borderId="6" xfId="0" applyFont="1" applyFill="1" applyBorder="1" applyAlignment="1" applyProtection="1">
      <alignment horizontal="center" wrapText="1"/>
    </xf>
    <xf numFmtId="0" fontId="36" fillId="12" borderId="1" xfId="0" applyFont="1" applyFill="1" applyBorder="1" applyAlignment="1" applyProtection="1">
      <alignment horizontal="center" wrapText="1"/>
    </xf>
    <xf numFmtId="0" fontId="0" fillId="0" borderId="0" xfId="0" applyAlignment="1" applyProtection="1">
      <alignment horizontal="left" vertical="center" wrapText="1"/>
      <protection locked="0"/>
    </xf>
    <xf numFmtId="0" fontId="25" fillId="0" borderId="0" xfId="0" applyFont="1" applyAlignment="1" applyProtection="1">
      <alignment horizontal="left" vertical="center"/>
      <protection locked="0"/>
    </xf>
    <xf numFmtId="0" fontId="15" fillId="0" borderId="3" xfId="0" applyFont="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16" fillId="0" borderId="0" xfId="0" applyFont="1" applyAlignment="1" applyProtection="1">
      <alignment horizontal="left"/>
      <protection locked="0"/>
    </xf>
    <xf numFmtId="0" fontId="38" fillId="0" borderId="0" xfId="0" applyFont="1" applyBorder="1" applyAlignment="1" applyProtection="1">
      <alignment horizontal="left"/>
      <protection locked="0"/>
    </xf>
    <xf numFmtId="0" fontId="38" fillId="18" borderId="0" xfId="0" applyFont="1" applyFill="1" applyAlignment="1">
      <alignment horizontal="center" vertical="center"/>
    </xf>
    <xf numFmtId="0" fontId="0" fillId="18" borderId="0" xfId="0" applyFill="1" applyAlignment="1">
      <alignment horizontal="center" vertical="center"/>
    </xf>
    <xf numFmtId="0" fontId="38" fillId="9" borderId="0" xfId="0" applyFont="1" applyFill="1" applyAlignment="1">
      <alignment horizontal="center" vertical="center"/>
    </xf>
    <xf numFmtId="0" fontId="0" fillId="9" borderId="0" xfId="0" applyFill="1" applyAlignment="1">
      <alignment horizontal="center" vertical="center"/>
    </xf>
    <xf numFmtId="0" fontId="38" fillId="17" borderId="0" xfId="0" applyFont="1" applyFill="1" applyAlignment="1">
      <alignment horizontal="center" vertical="center"/>
    </xf>
    <xf numFmtId="0" fontId="0" fillId="17" borderId="0" xfId="0" applyFill="1" applyAlignment="1">
      <alignment horizontal="center" vertical="center"/>
    </xf>
    <xf numFmtId="0" fontId="38" fillId="8" borderId="0" xfId="0" applyFont="1" applyFill="1" applyAlignment="1">
      <alignment horizontal="center" vertical="center"/>
    </xf>
    <xf numFmtId="0" fontId="0" fillId="8" borderId="0" xfId="0" applyFill="1" applyAlignment="1">
      <alignment horizontal="center" vertical="center"/>
    </xf>
    <xf numFmtId="0" fontId="38" fillId="12" borderId="0" xfId="0" applyFont="1" applyFill="1" applyAlignment="1">
      <alignment horizontal="center" vertical="center"/>
    </xf>
    <xf numFmtId="0" fontId="0" fillId="12" borderId="0" xfId="0" applyFill="1" applyAlignment="1">
      <alignment horizontal="center" vertical="center"/>
    </xf>
    <xf numFmtId="0" fontId="38" fillId="16" borderId="0" xfId="0" applyFont="1" applyFill="1" applyAlignment="1">
      <alignment horizontal="center" vertical="center"/>
    </xf>
    <xf numFmtId="0" fontId="0" fillId="16" borderId="0" xfId="0" applyFill="1" applyAlignment="1">
      <alignment horizontal="center" vertical="center"/>
    </xf>
    <xf numFmtId="0" fontId="0" fillId="0" borderId="0" xfId="0" applyAlignment="1">
      <alignment horizontal="left" vertical="top" wrapText="1"/>
    </xf>
    <xf numFmtId="0" fontId="38" fillId="13" borderId="0" xfId="0" applyFont="1" applyFill="1" applyAlignment="1">
      <alignment horizontal="center" vertical="center"/>
    </xf>
    <xf numFmtId="0" fontId="0" fillId="13" borderId="0" xfId="0" applyFill="1" applyAlignment="1">
      <alignment horizontal="center" vertical="center"/>
    </xf>
    <xf numFmtId="0" fontId="38" fillId="6" borderId="0" xfId="0" applyFont="1" applyFill="1" applyAlignment="1">
      <alignment horizontal="center" vertical="center"/>
    </xf>
    <xf numFmtId="0" fontId="0" fillId="6" borderId="0" xfId="0" applyFill="1" applyAlignment="1">
      <alignment horizontal="center" vertical="center"/>
    </xf>
    <xf numFmtId="0" fontId="38" fillId="14" borderId="0" xfId="0" applyFont="1" applyFill="1" applyAlignment="1">
      <alignment horizontal="center" vertical="center"/>
    </xf>
    <xf numFmtId="0" fontId="0" fillId="14" borderId="0" xfId="0" applyFill="1" applyAlignment="1">
      <alignment horizontal="center" vertical="center"/>
    </xf>
    <xf numFmtId="0" fontId="38" fillId="15" borderId="0" xfId="0" applyFont="1" applyFill="1" applyAlignment="1">
      <alignment horizontal="center" vertical="center"/>
    </xf>
    <xf numFmtId="0" fontId="0" fillId="15" borderId="0" xfId="0" applyFill="1" applyAlignment="1">
      <alignment horizontal="center" vertical="center"/>
    </xf>
  </cellXfs>
  <cellStyles count="3">
    <cellStyle name="Hiperłącze" xfId="1" builtinId="8"/>
    <cellStyle name="Normalny" xfId="0" builtinId="0"/>
    <cellStyle name="Normalny 2" xfId="2"/>
  </cellStyles>
  <dxfs count="12">
    <dxf>
      <font>
        <b/>
        <i val="0"/>
        <strike val="0"/>
        <condense val="0"/>
        <extend val="0"/>
        <outline val="0"/>
        <shadow val="0"/>
        <u val="none"/>
        <vertAlign val="baseline"/>
        <sz val="12"/>
        <color theme="1"/>
        <name val="Times New Roman"/>
        <scheme val="none"/>
      </font>
      <numFmt numFmtId="164" formatCode="#,##0.00\ &quot;zł&quot;"/>
      <fill>
        <patternFill patternType="solid">
          <fgColor indexed="64"/>
          <bgColor theme="9" tint="0.79998168889431442"/>
        </patternFill>
      </fill>
      <alignment horizontal="right"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font>
        <b val="0"/>
        <i val="0"/>
        <strike val="0"/>
        <condense val="0"/>
        <extend val="0"/>
        <outline val="0"/>
        <shadow val="0"/>
        <u val="none"/>
        <vertAlign val="baseline"/>
        <sz val="10"/>
        <color rgb="FF000000"/>
        <name val="Times New Roman"/>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protection locked="1" hidden="0"/>
    </dxf>
    <dxf>
      <protection locked="1" hidden="0"/>
    </dxf>
    <dxf>
      <protection locked="1" hidden="0"/>
    </dxf>
    <dxf>
      <protection locked="1" hidden="0"/>
    </dxf>
    <dxf>
      <protection locked="1" hidden="0"/>
    </dxf>
    <dxf>
      <protection locked="1" hidden="0"/>
    </dxf>
    <dxf>
      <font>
        <b val="0"/>
        <i val="0"/>
        <strike val="0"/>
        <condense val="0"/>
        <extend val="0"/>
        <outline val="0"/>
        <shadow val="0"/>
        <u val="none"/>
        <vertAlign val="baseline"/>
        <sz val="10"/>
        <color theme="1"/>
        <name val="Times New Roman"/>
        <scheme val="none"/>
      </font>
      <alignment horizontal="center" vertical="center" textRotation="0" wrapText="0" indent="0" justifyLastLine="0" shrinkToFit="0" readingOrder="0"/>
      <border diagonalUp="0" diagonalDown="0">
        <left/>
        <right style="thin">
          <color rgb="FF000000"/>
        </right>
        <top style="thin">
          <color rgb="FF000000"/>
        </top>
        <bottom style="thin">
          <color rgb="FF000000"/>
        </bottom>
        <vertical/>
        <horizontal/>
      </border>
      <protection locked="1" hidden="0"/>
    </dxf>
    <dxf>
      <border outline="0">
        <left style="thin">
          <color rgb="FF000000"/>
        </left>
        <right style="thin">
          <color indexed="64"/>
        </right>
      </border>
    </dxf>
    <dxf>
      <protection locked="1" hidden="0"/>
    </dxf>
    <dxf>
      <font>
        <b/>
        <i val="0"/>
        <strike val="0"/>
        <condense val="0"/>
        <extend val="0"/>
        <outline val="0"/>
        <shadow val="0"/>
        <u val="none"/>
        <vertAlign val="baseline"/>
        <sz val="10"/>
        <color rgb="FF000000"/>
        <name val="Times New Roman"/>
        <scheme val="none"/>
      </font>
      <fill>
        <patternFill patternType="solid">
          <fgColor rgb="FFD9D9D9"/>
          <bgColor rgb="FFD9D9D9"/>
        </patternFill>
      </fill>
      <alignment horizontal="center" vertical="center" textRotation="0" wrapText="1" indent="0" justifyLastLine="0" shrinkToFit="0" readingOrder="0"/>
      <protection locked="1" hidden="0"/>
    </dxf>
  </dxfs>
  <tableStyles count="0" defaultTableStyle="TableStyleMedium2" defaultPivotStyle="PivotStyleLight16"/>
  <colors>
    <mruColors>
      <color rgb="FFFDECE3"/>
      <color rgb="FFF5AFA1"/>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https://isap.sejm.gov.pl/isap.nsf/download.xsp/WDU20200001883/O/D20201883.pdf" TargetMode="External"/><Relationship Id="rId5" Type="http://schemas.openxmlformats.org/officeDocument/2006/relationships/hyperlink" Target="https://www.gov.pl/web/edukacja-i-nauka/aktywna-tablica" TargetMode="External"/><Relationship Id="rId4" Type="http://schemas.openxmlformats.org/officeDocument/2006/relationships/hyperlink" Target="https://isap.sejm.gov.pl/isap.nsf/download.xsp/WDU20210001602/O/D20211602.pdf"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115356</xdr:colOff>
      <xdr:row>0</xdr:row>
      <xdr:rowOff>12767</xdr:rowOff>
    </xdr:from>
    <xdr:to>
      <xdr:col>13</xdr:col>
      <xdr:colOff>581025</xdr:colOff>
      <xdr:row>59</xdr:row>
      <xdr:rowOff>41740</xdr:rowOff>
    </xdr:to>
    <xdr:grpSp>
      <xdr:nvGrpSpPr>
        <xdr:cNvPr id="4" name="Szybkie tworzenie wykresów przebiegu w czasie" descr="Quickly make sparklines&#10;Let's say you want little trend lines to the right of this data to show how the amounts go up or down during the three months. You don't have to make 8 little line charts. You can make sparklines instead.&#10;Click a cell inside the data to the right, and then press Ctrl and Q key.&#10;On the panel that appears, click Sparklines, and then click the Line button.&#10;Sparklines appear to the right of the Dec column. Each line represents the data for that row, and shows whether the amounts go up or down.&#10;To clear the sparklines, click and drag to select them. The Sparkline Tools Design tab will appear at the top of the window. Go to that tab, and then click the Clear button">
          <a:extLst>
            <a:ext uri="{FF2B5EF4-FFF2-40B4-BE49-F238E27FC236}">
              <a16:creationId xmlns:a16="http://schemas.microsoft.com/office/drawing/2014/main" xmlns="" id="{00000000-0008-0000-0000-000004000000}"/>
            </a:ext>
          </a:extLst>
        </xdr:cNvPr>
        <xdr:cNvGrpSpPr/>
      </xdr:nvGrpSpPr>
      <xdr:grpSpPr>
        <a:xfrm>
          <a:off x="115356" y="12767"/>
          <a:ext cx="8390469" cy="11138933"/>
          <a:chOff x="497281" y="9914658"/>
          <a:chExt cx="5836996" cy="8747822"/>
        </a:xfrm>
      </xdr:grpSpPr>
      <xdr:sp macro="" textlink="">
        <xdr:nvSpPr>
          <xdr:cNvPr id="6" name="Krok" descr="Szybkie tworzenie wykresów przebiegu w czasie">
            <a:extLst>
              <a:ext uri="{FF2B5EF4-FFF2-40B4-BE49-F238E27FC236}">
                <a16:creationId xmlns:a16="http://schemas.microsoft.com/office/drawing/2014/main" xmlns="" id="{00000000-0008-0000-0000-000006000000}"/>
              </a:ext>
            </a:extLst>
          </xdr:cNvPr>
          <xdr:cNvSpPr txBox="1"/>
        </xdr:nvSpPr>
        <xdr:spPr>
          <a:xfrm>
            <a:off x="794727" y="9914658"/>
            <a:ext cx="5030844" cy="10979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lang="pl" sz="1800" b="0" i="0" u="none" strike="noStrike" kern="0" cap="none" spc="0" normalizeH="0" baseline="0">
                <a:ln>
                  <a:noFill/>
                </a:ln>
                <a:solidFill>
                  <a:sysClr val="windowText" lastClr="000000"/>
                </a:solidFill>
                <a:effectLst/>
                <a:uLnTx/>
                <a:uFillTx/>
                <a:latin typeface="Segoe UI Light" panose="020B0502040204020203" pitchFamily="34" charset="0"/>
                <a:ea typeface="Segoe UI" pitchFamily="34" charset="0"/>
                <a:cs typeface="Segoe UI Light" panose="020B0502040204020203" pitchFamily="34" charset="0"/>
              </a:rPr>
              <a:t>Instrukcja sporządzenia rozliczenia dotacji oraz przekazania Wojewodzie sprawozdania finansowego za rok 2023 przez ORGAN PROWADZĄCY</a:t>
            </a:r>
          </a:p>
          <a:p>
            <a:pPr marL="0" marR="0" lvl="0" indent="0" algn="ctr" defTabSz="914400" rtl="0" eaLnBrk="1" fontAlgn="auto" latinLnBrk="0" hangingPunct="1">
              <a:lnSpc>
                <a:spcPct val="100000"/>
              </a:lnSpc>
              <a:spcBef>
                <a:spcPts val="0"/>
              </a:spcBef>
              <a:spcAft>
                <a:spcPts val="0"/>
              </a:spcAft>
              <a:buClrTx/>
              <a:buSzTx/>
              <a:buFontTx/>
              <a:buNone/>
              <a:tabLst/>
              <a:defRPr/>
            </a:pPr>
            <a:endParaRPr lang="pl-PL" sz="1100" b="1">
              <a:solidFill>
                <a:sysClr val="windowText" lastClr="000000"/>
              </a:solidFill>
              <a:effectLst/>
              <a:latin typeface="Arial" panose="020B0604020202020204" pitchFamily="34" charset="0"/>
              <a:ea typeface="Segoe UI" pitchFamily="34" charset="0"/>
              <a:cs typeface="Arial" panose="020B0604020202020204" pitchFamily="34" charset="0"/>
            </a:endParaRPr>
          </a:p>
          <a:p>
            <a:pPr marL="0" marR="0" lvl="0" indent="0" algn="ctr" defTabSz="914400" rtl="0" eaLnBrk="1" fontAlgn="auto" latinLnBrk="0" hangingPunct="1">
              <a:lnSpc>
                <a:spcPct val="100000"/>
              </a:lnSpc>
              <a:spcBef>
                <a:spcPts val="0"/>
              </a:spcBef>
              <a:spcAft>
                <a:spcPts val="0"/>
              </a:spcAft>
              <a:buClrTx/>
              <a:buSzTx/>
              <a:buFontTx/>
              <a:buNone/>
              <a:tabLst/>
              <a:defRPr/>
            </a:pPr>
            <a:r>
              <a:rPr lang="en-US" sz="1100" b="1">
                <a:solidFill>
                  <a:sysClr val="windowText" lastClr="000000"/>
                </a:solidFill>
                <a:effectLst/>
                <a:latin typeface="Arial" panose="020B0604020202020204" pitchFamily="34" charset="0"/>
                <a:ea typeface="Segoe UI" pitchFamily="34" charset="0"/>
                <a:cs typeface="Arial" panose="020B0604020202020204" pitchFamily="34" charset="0"/>
              </a:rPr>
              <a:t>Rządow</a:t>
            </a:r>
            <a:r>
              <a:rPr lang="pl-PL" sz="1100" b="1">
                <a:solidFill>
                  <a:sysClr val="windowText" lastClr="000000"/>
                </a:solidFill>
                <a:effectLst/>
                <a:latin typeface="Arial" panose="020B0604020202020204" pitchFamily="34" charset="0"/>
                <a:ea typeface="Segoe UI" pitchFamily="34" charset="0"/>
                <a:cs typeface="Arial" panose="020B0604020202020204" pitchFamily="34" charset="0"/>
              </a:rPr>
              <a:t>y</a:t>
            </a:r>
            <a:r>
              <a:rPr lang="en-US" sz="1100" b="1">
                <a:solidFill>
                  <a:sysClr val="windowText" lastClr="000000"/>
                </a:solidFill>
                <a:effectLst/>
                <a:latin typeface="Arial" panose="020B0604020202020204" pitchFamily="34" charset="0"/>
                <a:ea typeface="Segoe UI" pitchFamily="34" charset="0"/>
                <a:cs typeface="Arial" panose="020B0604020202020204" pitchFamily="34" charset="0"/>
              </a:rPr>
              <a:t> program rozwijania szkolnej infrastruktury oraz kompetencji uczniów i nauczycieli w zakresie technologii informacyjno-komunikacyjnych na lata 2020–2024 „Aktywna tablica”</a:t>
            </a:r>
          </a:p>
        </xdr:txBody>
      </xdr:sp>
      <xdr:cxnSp macro="">
        <xdr:nvCxnSpPr>
          <xdr:cNvPr id="7" name="Łącznik prosty 6" descr="Linia dekoracyjna">
            <a:extLst>
              <a:ext uri="{FF2B5EF4-FFF2-40B4-BE49-F238E27FC236}">
                <a16:creationId xmlns:a16="http://schemas.microsoft.com/office/drawing/2014/main" xmlns="" id="{00000000-0008-0000-0000-000007000000}"/>
              </a:ext>
            </a:extLst>
          </xdr:cNvPr>
          <xdr:cNvCxnSpPr>
            <a:cxnSpLocks/>
          </xdr:cNvCxnSpPr>
        </xdr:nvCxnSpPr>
        <xdr:spPr>
          <a:xfrm>
            <a:off x="750259" y="10931374"/>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8" name="Łącznik prosty 7" descr="Linia dekoracyjna">
            <a:extLst>
              <a:ext uri="{FF2B5EF4-FFF2-40B4-BE49-F238E27FC236}">
                <a16:creationId xmlns:a16="http://schemas.microsoft.com/office/drawing/2014/main" xmlns="" id="{00000000-0008-0000-0000-000008000000}"/>
              </a:ext>
            </a:extLst>
          </xdr:cNvPr>
          <xdr:cNvCxnSpPr>
            <a:cxnSpLocks/>
          </xdr:cNvCxnSpPr>
        </xdr:nvCxnSpPr>
        <xdr:spPr>
          <a:xfrm>
            <a:off x="523052" y="18662480"/>
            <a:ext cx="555751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9" name="Krok" descr="Załóżmy, że chcesz wyświetlić cienkie linie trendu na prawo od tych danych, aby zobrazować, jak wartości rosły lub malały w ciągu tych trzech miesięcy. Nie musisz tworzyć 8 małych wykresów liniowych. Zamiast tego możesz utworzyć wykresy przebiegu w czasie">
            <a:extLst>
              <a:ext uri="{FF2B5EF4-FFF2-40B4-BE49-F238E27FC236}">
                <a16:creationId xmlns:a16="http://schemas.microsoft.com/office/drawing/2014/main" xmlns="" id="{00000000-0008-0000-0000-000009000000}"/>
              </a:ext>
            </a:extLst>
          </xdr:cNvPr>
          <xdr:cNvSpPr txBox="1"/>
        </xdr:nvSpPr>
        <xdr:spPr>
          <a:xfrm>
            <a:off x="790402" y="11919126"/>
            <a:ext cx="5185240" cy="662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pl" sz="1100" kern="0">
                <a:solidFill>
                  <a:sysClr val="windowText" lastClr="000000"/>
                </a:solidFill>
                <a:latin typeface="Segoe UI" panose="020B0502040204020203" pitchFamily="34" charset="0"/>
                <a:ea typeface="Segoe UI" pitchFamily="34" charset="0"/>
                <a:cs typeface="Segoe UI" panose="020B0502040204020203" pitchFamily="34" charset="0"/>
              </a:rPr>
              <a:t>Organ prowadzący sporządza i przekazuje Kuratorowi działającemu w imieniu Wojewody rozliczenie dotacji za 2023 rok na podstawie sprawozdania finansowego przekazanego przez dyrektora szkoły wraz z załączonymi</a:t>
            </a:r>
            <a:r>
              <a:rPr lang="pl" sz="1100" b="0" kern="0">
                <a:solidFill>
                  <a:sysClr val="windowText" lastClr="000000"/>
                </a:solidFill>
                <a:latin typeface="Segoe UI" panose="020B0502040204020203" pitchFamily="34" charset="0"/>
                <a:ea typeface="Segoe UI" pitchFamily="34" charset="0"/>
                <a:cs typeface="Segoe UI" panose="020B0502040204020203" pitchFamily="34" charset="0"/>
              </a:rPr>
              <a:t>, </a:t>
            </a:r>
            <a:r>
              <a:rPr lang="pl-PL" sz="1100" kern="0">
                <a:solidFill>
                  <a:sysClr val="windowText" lastClr="000000"/>
                </a:solidFill>
                <a:latin typeface="Segoe UI" panose="020B0502040204020203" pitchFamily="34" charset="0"/>
                <a:ea typeface="Segoe UI" pitchFamily="34" charset="0"/>
                <a:cs typeface="Segoe UI" panose="020B0502040204020203" pitchFamily="34" charset="0"/>
              </a:rPr>
              <a:t>potwierdzonymi za zgodność z oryginałem kserokopiami dokukumentów księgowych i potwierdzeń dokonania płatności. </a:t>
            </a:r>
            <a:r>
              <a:rPr lang="pl-PL" sz="1100" b="0" kern="0">
                <a:solidFill>
                  <a:sysClr val="windowText" lastClr="000000"/>
                </a:solidFill>
                <a:latin typeface="Segoe UI" panose="020B0502040204020203" pitchFamily="34" charset="0"/>
                <a:ea typeface="Segoe UI" pitchFamily="34" charset="0"/>
                <a:cs typeface="Segoe UI" panose="020B0502040204020203" pitchFamily="34" charset="0"/>
              </a:rPr>
              <a:t>NIE ZAŁĄCZA SIĘ </a:t>
            </a:r>
            <a:r>
              <a:rPr lang="pl-PL" sz="1100" kern="0">
                <a:solidFill>
                  <a:sysClr val="windowText" lastClr="000000"/>
                </a:solidFill>
                <a:latin typeface="Segoe UI" panose="020B0502040204020203" pitchFamily="34" charset="0"/>
                <a:ea typeface="Segoe UI" pitchFamily="34" charset="0"/>
                <a:cs typeface="Segoe UI" panose="020B0502040204020203" pitchFamily="34" charset="0"/>
              </a:rPr>
              <a:t>sprawozdań dyrektorów szkół.</a:t>
            </a:r>
          </a:p>
        </xdr:txBody>
      </xdr:sp>
      <xdr:sp macro="" textlink="">
        <xdr:nvSpPr>
          <xdr:cNvPr id="10" name="Krok" descr="Wykresy przebiegu w czasie zostaną wyświetlone z prawej strony kolumny Gru. Każda linia reprezentuje dane dla konkretnego wiersza i pokazuje, czy wartości rosną, czy maleją">
            <a:extLst>
              <a:ext uri="{FF2B5EF4-FFF2-40B4-BE49-F238E27FC236}">
                <a16:creationId xmlns:a16="http://schemas.microsoft.com/office/drawing/2014/main" xmlns="" id="{00000000-0008-0000-0000-00000A000000}"/>
              </a:ext>
            </a:extLst>
          </xdr:cNvPr>
          <xdr:cNvSpPr txBox="1"/>
        </xdr:nvSpPr>
        <xdr:spPr>
          <a:xfrm>
            <a:off x="730490" y="12702710"/>
            <a:ext cx="5603787" cy="19713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pl-PL" sz="1100" b="1">
                <a:solidFill>
                  <a:sysClr val="windowText" lastClr="000000"/>
                </a:solidFill>
                <a:latin typeface="Segoe UI" panose="020B0502040204020203" pitchFamily="34" charset="0"/>
                <a:cs typeface="Segoe UI" panose="020B0502040204020203" pitchFamily="34" charset="0"/>
              </a:rPr>
              <a:t>Sprawozdanie z rozliczeniem dotacji za 2023 rok sporządzone przez organ prowadzący</a:t>
            </a:r>
            <a:r>
              <a:rPr lang="pl-PL" sz="1100" b="1" baseline="0">
                <a:solidFill>
                  <a:sysClr val="windowText" lastClr="000000"/>
                </a:solidFill>
                <a:latin typeface="Segoe UI" panose="020B0502040204020203" pitchFamily="34" charset="0"/>
                <a:cs typeface="Segoe UI" panose="020B0502040204020203" pitchFamily="34" charset="0"/>
              </a:rPr>
              <a:t> należy:</a:t>
            </a:r>
          </a:p>
          <a:p>
            <a:pPr rtl="0"/>
            <a:endParaRPr lang="pl-PL" sz="400" b="1" baseline="0">
              <a:solidFill>
                <a:sysClr val="windowText" lastClr="000000"/>
              </a:solidFill>
              <a:latin typeface="Segoe UI" panose="020B0502040204020203" pitchFamily="34" charset="0"/>
              <a:cs typeface="Segoe UI" panose="020B0502040204020203" pitchFamily="34" charset="0"/>
            </a:endParaRPr>
          </a:p>
          <a:p>
            <a:pPr rtl="0"/>
            <a:r>
              <a:rPr lang="pl-PL" sz="1100" baseline="0">
                <a:solidFill>
                  <a:sysClr val="windowText" lastClr="000000"/>
                </a:solidFill>
                <a:latin typeface="Segoe UI" panose="020B0502040204020203" pitchFamily="34" charset="0"/>
                <a:cs typeface="Segoe UI" panose="020B0502040204020203" pitchFamily="34" charset="0"/>
              </a:rPr>
              <a:t>Do dnia </a:t>
            </a:r>
            <a:r>
              <a:rPr lang="pl-PL" sz="1100" b="1" baseline="0">
                <a:solidFill>
                  <a:sysClr val="windowText" lastClr="000000"/>
                </a:solidFill>
                <a:latin typeface="Segoe UI" panose="020B0502040204020203" pitchFamily="34" charset="0"/>
                <a:cs typeface="Segoe UI" panose="020B0502040204020203" pitchFamily="34" charset="0"/>
              </a:rPr>
              <a:t>15.01.2024</a:t>
            </a:r>
            <a:r>
              <a:rPr lang="pl-PL" sz="1100" baseline="0">
                <a:solidFill>
                  <a:sysClr val="windowText" lastClr="000000"/>
                </a:solidFill>
                <a:latin typeface="Segoe UI" panose="020B0502040204020203" pitchFamily="34" charset="0"/>
                <a:cs typeface="Segoe UI" panose="020B0502040204020203" pitchFamily="34" charset="0"/>
              </a:rPr>
              <a:t> r. przesłać pocztą po wydrukowaniu i podpisaniu przez osobę reprezentującą beneficjenta dotacji (Wójt,</a:t>
            </a:r>
          </a:p>
          <a:p>
            <a:pPr rtl="0"/>
            <a:r>
              <a:rPr lang="pl-PL" sz="1100" baseline="0">
                <a:solidFill>
                  <a:sysClr val="windowText" lastClr="000000"/>
                </a:solidFill>
                <a:latin typeface="Segoe UI" panose="020B0502040204020203" pitchFamily="34" charset="0"/>
                <a:cs typeface="Segoe UI" panose="020B0502040204020203" pitchFamily="34" charset="0"/>
              </a:rPr>
              <a:t>Burmistrz, Prezydent, Marszałek) lub przez osobę upoważnioną (</a:t>
            </a:r>
            <a:r>
              <a:rPr lang="pl-PL" sz="1100" b="0" u="none" baseline="0">
                <a:solidFill>
                  <a:sysClr val="windowText" lastClr="000000"/>
                </a:solidFill>
                <a:latin typeface="Segoe UI" panose="020B0502040204020203" pitchFamily="34" charset="0"/>
                <a:cs typeface="Segoe UI" panose="020B0502040204020203" pitchFamily="34" charset="0"/>
              </a:rPr>
              <a:t>konieczne jest dołączenie stosownego upoważnienia</a:t>
            </a:r>
            <a:r>
              <a:rPr lang="pl-PL" sz="1100" baseline="0">
                <a:solidFill>
                  <a:sysClr val="windowText" lastClr="000000"/>
                </a:solidFill>
                <a:latin typeface="Segoe UI" panose="020B0502040204020203" pitchFamily="34" charset="0"/>
                <a:cs typeface="Segoe UI" panose="020B0502040204020203" pitchFamily="34" charset="0"/>
              </a:rPr>
              <a:t>).</a:t>
            </a:r>
          </a:p>
          <a:p>
            <a:pPr rtl="0"/>
            <a:endParaRPr lang="pl-PL" sz="700" baseline="0">
              <a:solidFill>
                <a:sysClr val="windowText" lastClr="000000"/>
              </a:solidFill>
              <a:latin typeface="Segoe UI" panose="020B0502040204020203" pitchFamily="34" charset="0"/>
              <a:cs typeface="Segoe UI" panose="020B0502040204020203" pitchFamily="34" charset="0"/>
            </a:endParaRPr>
          </a:p>
          <a:p>
            <a:pPr rtl="0"/>
            <a:r>
              <a:rPr lang="pl-PL" sz="1100" baseline="0">
                <a:solidFill>
                  <a:sysClr val="windowText" lastClr="000000"/>
                </a:solidFill>
                <a:latin typeface="Segoe UI" panose="020B0502040204020203" pitchFamily="34" charset="0"/>
                <a:cs typeface="Segoe UI" panose="020B0502040204020203" pitchFamily="34" charset="0"/>
              </a:rPr>
              <a:t>    </a:t>
            </a:r>
            <a:r>
              <a:rPr lang="pl-PL" sz="1100" b="1" baseline="0">
                <a:solidFill>
                  <a:sysClr val="windowText" lastClr="000000"/>
                </a:solidFill>
                <a:latin typeface="Segoe UI" panose="020B0502040204020203" pitchFamily="34" charset="0"/>
                <a:cs typeface="Segoe UI" panose="020B0502040204020203" pitchFamily="34" charset="0"/>
              </a:rPr>
              <a:t>Przesyłka pocztowa </a:t>
            </a:r>
            <a:r>
              <a:rPr lang="pl-PL" sz="1100" b="0" baseline="0">
                <a:solidFill>
                  <a:sysClr val="windowText" lastClr="000000"/>
                </a:solidFill>
                <a:latin typeface="Segoe UI" panose="020B0502040204020203" pitchFamily="34" charset="0"/>
                <a:cs typeface="Segoe UI" panose="020B0502040204020203" pitchFamily="34" charset="0"/>
              </a:rPr>
              <a:t>(Kujawsko-Pomorski Kurator Oświaty, ul. Konarskiego 1-3, 85-066 Bydgoszcz) </a:t>
            </a:r>
            <a:r>
              <a:rPr lang="pl-PL" sz="1100" b="1" baseline="0">
                <a:solidFill>
                  <a:sysClr val="windowText" lastClr="000000"/>
                </a:solidFill>
                <a:latin typeface="Segoe UI" panose="020B0502040204020203" pitchFamily="34" charset="0"/>
                <a:cs typeface="Segoe UI" panose="020B0502040204020203" pitchFamily="34" charset="0"/>
              </a:rPr>
              <a:t>powinna zawierać:</a:t>
            </a:r>
          </a:p>
          <a:p>
            <a:pPr rtl="0"/>
            <a:endParaRPr lang="pl-PL" sz="1100" b="0" baseline="0">
              <a:solidFill>
                <a:sysClr val="windowText" lastClr="000000"/>
              </a:solidFill>
              <a:latin typeface="Segoe UI" panose="020B0502040204020203" pitchFamily="34" charset="0"/>
              <a:cs typeface="Segoe UI" panose="020B0502040204020203" pitchFamily="34" charset="0"/>
            </a:endParaRPr>
          </a:p>
          <a:p>
            <a:pPr rtl="0"/>
            <a:r>
              <a:rPr lang="pl-PL" sz="1100" b="0" baseline="0">
                <a:solidFill>
                  <a:sysClr val="windowText" lastClr="000000"/>
                </a:solidFill>
                <a:latin typeface="Segoe UI" panose="020B0502040204020203" pitchFamily="34" charset="0"/>
                <a:cs typeface="Segoe UI" panose="020B0502040204020203" pitchFamily="34" charset="0"/>
              </a:rPr>
              <a:t>1. Wydrukowane i podpisane sprawozdanie finansowe organu prowadzącego.</a:t>
            </a:r>
          </a:p>
          <a:p>
            <a:pPr rtl="0"/>
            <a:r>
              <a:rPr lang="pl-PL" sz="1100" b="0" baseline="0">
                <a:solidFill>
                  <a:sysClr val="windowText" lastClr="000000"/>
                </a:solidFill>
                <a:latin typeface="Segoe UI" panose="020B0502040204020203" pitchFamily="34" charset="0"/>
                <a:cs typeface="Segoe UI" panose="020B0502040204020203" pitchFamily="34" charset="0"/>
              </a:rPr>
              <a:t>2. Poświadczone za zgodność z oryginałem kserokopie dokukumentów księgowych zakupu - faktury i rachunki.</a:t>
            </a:r>
          </a:p>
          <a:p>
            <a:pPr rtl="0"/>
            <a:r>
              <a:rPr lang="pl-PL" sz="1100" b="0" baseline="0">
                <a:solidFill>
                  <a:sysClr val="windowText" lastClr="000000"/>
                </a:solidFill>
                <a:latin typeface="Segoe UI" panose="020B0502040204020203" pitchFamily="34" charset="0"/>
                <a:cs typeface="Segoe UI" panose="020B0502040204020203" pitchFamily="34" charset="0"/>
              </a:rPr>
              <a:t>3. Poświadczone za zgodność z oryginałem kserokopie potwierdzeń dokonania płatności.</a:t>
            </a:r>
          </a:p>
          <a:p>
            <a:pPr rtl="0"/>
            <a:r>
              <a:rPr lang="pl-PL" sz="1100" b="0" baseline="0">
                <a:solidFill>
                  <a:sysClr val="windowText" lastClr="000000"/>
                </a:solidFill>
                <a:latin typeface="Segoe UI" panose="020B0502040204020203" pitchFamily="34" charset="0"/>
                <a:cs typeface="Segoe UI" panose="020B0502040204020203" pitchFamily="34" charset="0"/>
              </a:rPr>
              <a:t>4. Upoważnienie do reprezentowania beneficjenta dotacji - w przypadku osoby innej niż Wójt, Burmistrz, Prezydent, Marszałek.</a:t>
            </a:r>
          </a:p>
          <a:p>
            <a:pPr rtl="0"/>
            <a:endParaRPr lang="pl-PL" sz="1100" baseline="0">
              <a:solidFill>
                <a:sysClr val="windowText" lastClr="000000"/>
              </a:solidFill>
              <a:latin typeface="Segoe UI" panose="020B0502040204020203" pitchFamily="34" charset="0"/>
              <a:cs typeface="Segoe UI" panose="020B0502040204020203" pitchFamily="34" charset="0"/>
            </a:endParaRPr>
          </a:p>
          <a:p>
            <a:pPr rtl="0"/>
            <a:r>
              <a:rPr kumimoji="0" lang="pl-PL" sz="1100" b="0" i="0" u="none" strike="noStrike" kern="0" cap="none" spc="0" normalizeH="0" baseline="0" noProof="0">
                <a:ln>
                  <a:noFill/>
                </a:ln>
                <a:solidFill>
                  <a:sysClr val="windowText" lastClr="000000"/>
                </a:solidFill>
                <a:effectLst/>
                <a:uLnTx/>
                <a:uFillTx/>
                <a:latin typeface="Segoe UI" panose="020B0502040204020203" pitchFamily="34" charset="0"/>
                <a:ea typeface="+mn-ea"/>
                <a:cs typeface="Segoe UI" panose="020B0502040204020203" pitchFamily="34" charset="0"/>
              </a:rPr>
              <a:t>Do dnia </a:t>
            </a:r>
            <a:r>
              <a:rPr kumimoji="0" lang="pl-PL" sz="1100" b="1" i="0" u="none" strike="noStrike" kern="0" cap="none" spc="0" normalizeH="0" baseline="0" noProof="0">
                <a:ln>
                  <a:noFill/>
                </a:ln>
                <a:solidFill>
                  <a:sysClr val="windowText" lastClr="000000"/>
                </a:solidFill>
                <a:effectLst/>
                <a:uLnTx/>
                <a:uFillTx/>
                <a:latin typeface="Segoe UI" panose="020B0502040204020203" pitchFamily="34" charset="0"/>
                <a:ea typeface="+mn-ea"/>
                <a:cs typeface="Segoe UI" panose="020B0502040204020203" pitchFamily="34" charset="0"/>
              </a:rPr>
              <a:t>15.01.2024</a:t>
            </a:r>
            <a:r>
              <a:rPr kumimoji="0" lang="pl-PL" sz="1100" b="0" i="0" u="none" strike="noStrike" kern="0" cap="none" spc="0" normalizeH="0" baseline="0" noProof="0">
                <a:ln>
                  <a:noFill/>
                </a:ln>
                <a:solidFill>
                  <a:sysClr val="windowText" lastClr="000000"/>
                </a:solidFill>
                <a:effectLst/>
                <a:uLnTx/>
                <a:uFillTx/>
                <a:latin typeface="Segoe UI" panose="020B0502040204020203" pitchFamily="34" charset="0"/>
                <a:ea typeface="+mn-ea"/>
                <a:cs typeface="Segoe UI" panose="020B0502040204020203" pitchFamily="34" charset="0"/>
              </a:rPr>
              <a:t> r. przesłać pocztą e-mail wersję edytowalną sprawozdania w formacie Excel (.xlsx) na adres starszego</a:t>
            </a:r>
          </a:p>
          <a:p>
            <a:pPr rtl="0"/>
            <a:r>
              <a:rPr kumimoji="0" lang="pl-PL" sz="1100" b="0" i="0" u="none" strike="noStrike" kern="0" cap="none" spc="0" normalizeH="0" baseline="0" noProof="0">
                <a:ln>
                  <a:noFill/>
                </a:ln>
                <a:solidFill>
                  <a:sysClr val="windowText" lastClr="000000"/>
                </a:solidFill>
                <a:effectLst/>
                <a:uLnTx/>
                <a:uFillTx/>
                <a:latin typeface="Segoe UI" panose="020B0502040204020203" pitchFamily="34" charset="0"/>
                <a:ea typeface="+mn-ea"/>
                <a:cs typeface="Segoe UI" panose="020B0502040204020203" pitchFamily="34" charset="0"/>
              </a:rPr>
              <a:t>wizytatora Kuratorium Oświaty w Bydgoszczy Adama Wnorowskiego: awnorowski@bydgoszcz.uw.gov.pl</a:t>
            </a:r>
            <a:endParaRPr kumimoji="0" lang="en-US" sz="1100" b="0" i="1" u="none" strike="noStrike" kern="0" cap="none" spc="0" normalizeH="0" baseline="0">
              <a:ln>
                <a:noFill/>
              </a:ln>
              <a:solidFill>
                <a:sysClr val="windowText" lastClr="000000"/>
              </a:solidFill>
              <a:effectLst/>
              <a:uLnTx/>
              <a:uFillTx/>
              <a:latin typeface="Segoe UI" panose="020B0502040204020203" pitchFamily="34" charset="0"/>
              <a:ea typeface="+mn-ea"/>
              <a:cs typeface="Segoe UI" panose="020B0502040204020203" pitchFamily="34" charset="0"/>
            </a:endParaRPr>
          </a:p>
        </xdr:txBody>
      </xdr:sp>
      <xdr:sp macro="" textlink="">
        <xdr:nvSpPr>
          <xdr:cNvPr id="12" name="Krok" descr="Aby wyczyścić wykresy przebiegu w czasie, kliknij i przeciągnij w celu ich zaznaczenia. W górnej części okna pojawi się karta Narzędzia wykresów przebiegu w czasie — Projektowanie. Przejdź na tę kartę i kliknij przycisk Wyczyść">
            <a:extLst>
              <a:ext uri="{FF2B5EF4-FFF2-40B4-BE49-F238E27FC236}">
                <a16:creationId xmlns:a16="http://schemas.microsoft.com/office/drawing/2014/main" xmlns="" id="{00000000-0008-0000-0000-00000C000000}"/>
              </a:ext>
            </a:extLst>
          </xdr:cNvPr>
          <xdr:cNvSpPr txBox="1"/>
        </xdr:nvSpPr>
        <xdr:spPr>
          <a:xfrm>
            <a:off x="704168" y="17083666"/>
            <a:ext cx="4026556" cy="5112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pl-PL" sz="1100">
                <a:solidFill>
                  <a:sysClr val="windowText" lastClr="000000"/>
                </a:solidFill>
                <a:latin typeface="Segoe UI" panose="020B0502040204020203" pitchFamily="34" charset="0"/>
                <a:cs typeface="Segoe UI" panose="020B0502040204020203" pitchFamily="34" charset="0"/>
              </a:rPr>
              <a:t>Ewentualne pytania</a:t>
            </a:r>
            <a:r>
              <a:rPr lang="pl-PL" sz="1100" baseline="0">
                <a:solidFill>
                  <a:sysClr val="windowText" lastClr="000000"/>
                </a:solidFill>
                <a:latin typeface="Segoe UI" panose="020B0502040204020203" pitchFamily="34" charset="0"/>
                <a:cs typeface="Segoe UI" panose="020B0502040204020203" pitchFamily="34" charset="0"/>
              </a:rPr>
              <a:t> kierować można do wizytatorów Kuratorium Oświaty w Bydgoszczy:</a:t>
            </a:r>
          </a:p>
          <a:p>
            <a:pPr rtl="0"/>
            <a:r>
              <a:rPr lang="pl-PL" sz="1100" baseline="0">
                <a:solidFill>
                  <a:sysClr val="windowText" lastClr="000000"/>
                </a:solidFill>
                <a:latin typeface="Segoe UI" panose="020B0502040204020203" pitchFamily="34" charset="0"/>
                <a:cs typeface="Segoe UI" panose="020B0502040204020203" pitchFamily="34" charset="0"/>
              </a:rPr>
              <a:t>1. Adam Wnorowski, tel. </a:t>
            </a:r>
            <a:r>
              <a:rPr lang="pl-PL" sz="1100">
                <a:solidFill>
                  <a:sysClr val="windowText" lastClr="000000"/>
                </a:solidFill>
                <a:latin typeface="Segoe UI" panose="020B0502040204020203" pitchFamily="34" charset="0"/>
                <a:cs typeface="Segoe UI" panose="020B0502040204020203" pitchFamily="34" charset="0"/>
              </a:rPr>
              <a:t> 52 34 97 609, e-mail: </a:t>
            </a:r>
            <a:r>
              <a:rPr kumimoji="0" lang="pl-PL" sz="1100" b="0" i="0" u="sng" strike="noStrike" kern="0" cap="none" spc="0" normalizeH="0" baseline="0" noProof="0">
                <a:ln>
                  <a:noFill/>
                </a:ln>
                <a:solidFill>
                  <a:srgbClr val="0070C0"/>
                </a:solidFill>
                <a:effectLst/>
                <a:uLnTx/>
                <a:uFillTx/>
                <a:latin typeface="Segoe UI" panose="020B0502040204020203" pitchFamily="34" charset="0"/>
                <a:ea typeface="+mn-ea"/>
                <a:cs typeface="Segoe UI" panose="020B0502040204020203" pitchFamily="34" charset="0"/>
              </a:rPr>
              <a:t>awnorowski@bydgoszcz.uw.gov.pl</a:t>
            </a:r>
          </a:p>
          <a:p>
            <a:pPr rtl="0"/>
            <a:r>
              <a:rPr lang="pl-PL" sz="1100" kern="1200" baseline="0" noProof="0">
                <a:solidFill>
                  <a:sysClr val="windowText" lastClr="000000"/>
                </a:solidFill>
                <a:latin typeface="Segoe UI" panose="020B0502040204020203" pitchFamily="34" charset="0"/>
                <a:ea typeface="+mn-ea"/>
                <a:cs typeface="Segoe UI" panose="020B0502040204020203" pitchFamily="34" charset="0"/>
              </a:rPr>
              <a:t>2. Maciej Leciejewski, </a:t>
            </a:r>
            <a:r>
              <a:rPr kumimoji="0" lang="pl-PL" sz="1100" b="0" i="0" u="none" strike="noStrike" kern="0" cap="none" spc="0" normalizeH="0" baseline="0" noProof="0">
                <a:ln>
                  <a:noFill/>
                </a:ln>
                <a:solidFill>
                  <a:sysClr val="windowText" lastClr="000000"/>
                </a:solidFill>
                <a:effectLst/>
                <a:uLnTx/>
                <a:uFillTx/>
                <a:latin typeface="Segoe UI" panose="020B0502040204020203" pitchFamily="34" charset="0"/>
                <a:ea typeface="+mn-ea"/>
                <a:cs typeface="Segoe UI" panose="020B0502040204020203" pitchFamily="34" charset="0"/>
              </a:rPr>
              <a:t>tel.  52 34 97 609, e-mail: </a:t>
            </a:r>
            <a:r>
              <a:rPr kumimoji="0" lang="pl-PL" sz="1100" b="0" i="0" u="sng" strike="noStrike" kern="0" cap="none" spc="0" normalizeH="0" baseline="0" noProof="0">
                <a:ln>
                  <a:noFill/>
                </a:ln>
                <a:solidFill>
                  <a:srgbClr val="0070C0"/>
                </a:solidFill>
                <a:effectLst/>
                <a:uLnTx/>
                <a:uFillTx/>
                <a:latin typeface="Segoe UI" panose="020B0502040204020203" pitchFamily="34" charset="0"/>
                <a:ea typeface="+mn-ea"/>
                <a:cs typeface="Segoe UI" panose="020B0502040204020203" pitchFamily="34" charset="0"/>
              </a:rPr>
              <a:t>mleciejewski@bydgoszcz.uw.gov.pl</a:t>
            </a:r>
            <a:endParaRPr lang="pl" sz="1100" b="0" u="sng" kern="1200" baseline="0">
              <a:solidFill>
                <a:srgbClr val="0070C0"/>
              </a:solidFill>
              <a:latin typeface="Segoe UI" panose="020B0502040204020203" pitchFamily="34" charset="0"/>
              <a:ea typeface="+mn-ea"/>
              <a:cs typeface="Segoe UI" panose="020B0502040204020203" pitchFamily="34" charset="0"/>
            </a:endParaRPr>
          </a:p>
        </xdr:txBody>
      </xdr:sp>
      <xdr:sp macro="" textlink="">
        <xdr:nvSpPr>
          <xdr:cNvPr id="16" name="Krok" descr="Kliknij komórkę w danych po prawej stronie, a następnie naciśnij klawisze Ctrl i Q">
            <a:extLst>
              <a:ext uri="{FF2B5EF4-FFF2-40B4-BE49-F238E27FC236}">
                <a16:creationId xmlns:a16="http://schemas.microsoft.com/office/drawing/2014/main" xmlns="" id="{00000000-0008-0000-0000-000010000000}"/>
              </a:ext>
            </a:extLst>
          </xdr:cNvPr>
          <xdr:cNvSpPr txBox="1"/>
        </xdr:nvSpPr>
        <xdr:spPr>
          <a:xfrm>
            <a:off x="730490" y="11007723"/>
            <a:ext cx="5298979" cy="8269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pl-PL" sz="1100" kern="0">
                <a:solidFill>
                  <a:sysClr val="windowText" lastClr="000000"/>
                </a:solidFill>
                <a:latin typeface="Segoe UI" panose="020B0502040204020203" pitchFamily="34" charset="0"/>
                <a:ea typeface="Segoe UI" pitchFamily="34" charset="0"/>
                <a:cs typeface="Segoe UI" panose="020B0502040204020203" pitchFamily="34" charset="0"/>
              </a:rPr>
              <a:t>Rozliczenie dotacji przez organ prowadzący oraz przekazanie wojewodzie sprawozdania finansowego</a:t>
            </a:r>
            <a:r>
              <a:rPr lang="pl-PL" sz="1100" kern="0" baseline="0">
                <a:solidFill>
                  <a:sysClr val="windowText" lastClr="000000"/>
                </a:solidFill>
                <a:latin typeface="Segoe UI" panose="020B0502040204020203" pitchFamily="34" charset="0"/>
                <a:ea typeface="Segoe UI" pitchFamily="34" charset="0"/>
                <a:cs typeface="Segoe UI" panose="020B0502040204020203" pitchFamily="34" charset="0"/>
              </a:rPr>
              <a:t> wraz z załącznikami następuje do dnia </a:t>
            </a:r>
            <a:r>
              <a:rPr lang="pl-PL" sz="1100" b="1" kern="0" baseline="0">
                <a:solidFill>
                  <a:sysClr val="windowText" lastClr="000000"/>
                </a:solidFill>
                <a:latin typeface="Segoe UI" panose="020B0502040204020203" pitchFamily="34" charset="0"/>
                <a:ea typeface="Segoe UI" pitchFamily="34" charset="0"/>
                <a:cs typeface="Segoe UI" panose="020B0502040204020203" pitchFamily="34" charset="0"/>
              </a:rPr>
              <a:t>15 stycznia </a:t>
            </a:r>
            <a:r>
              <a:rPr lang="pl-PL" sz="1100" kern="0" baseline="0">
                <a:solidFill>
                  <a:sysClr val="windowText" lastClr="000000"/>
                </a:solidFill>
                <a:latin typeface="Segoe UI" panose="020B0502040204020203" pitchFamily="34" charset="0"/>
                <a:ea typeface="Segoe UI" pitchFamily="34" charset="0"/>
                <a:cs typeface="Segoe UI" panose="020B0502040204020203" pitchFamily="34" charset="0"/>
              </a:rPr>
              <a:t>każdego roku budżetowego </a:t>
            </a:r>
            <a:r>
              <a:rPr lang="pl-PL" sz="1100" b="0" kern="0" baseline="0">
                <a:solidFill>
                  <a:sysClr val="windowText" lastClr="000000"/>
                </a:solidFill>
                <a:latin typeface="Segoe UI" panose="020B0502040204020203" pitchFamily="34" charset="0"/>
                <a:ea typeface="Segoe UI" pitchFamily="34" charset="0"/>
                <a:cs typeface="Segoe UI" panose="020B0502040204020203" pitchFamily="34" charset="0"/>
              </a:rPr>
              <a:t>zgodnie z pkt. 9 Harmonogramu </a:t>
            </a:r>
            <a:r>
              <a:rPr lang="pl-PL" sz="1100" kern="0" baseline="0">
                <a:solidFill>
                  <a:sysClr val="windowText" lastClr="000000"/>
                </a:solidFill>
                <a:latin typeface="Segoe UI" panose="020B0502040204020203" pitchFamily="34" charset="0"/>
                <a:ea typeface="Segoe UI" pitchFamily="34" charset="0"/>
                <a:cs typeface="Segoe UI" panose="020B0502040204020203" pitchFamily="34" charset="0"/>
              </a:rPr>
              <a:t>realizacji Rządowego programu rozwijania szkolnej infrastruktury oraz kompetencji uczniów i nauczycieli w zakresie technologii informacyjno-komunikacyjnych na lata 2020–2024 „Aktywna tablica”  (Załącznik do uchwały nr 109/2021 Rady Ministrów z dnia 20 sierpnia 2021 roku).</a:t>
            </a:r>
            <a:endParaRPr lang="pl" sz="1100" kern="0">
              <a:solidFill>
                <a:sysClr val="windowText" lastClr="000000"/>
              </a:solidFill>
              <a:latin typeface="Segoe UI" panose="020B0502040204020203" pitchFamily="34" charset="0"/>
              <a:ea typeface="Segoe UI" pitchFamily="34" charset="0"/>
              <a:cs typeface="Segoe UI" panose="020B0502040204020203" pitchFamily="34" charset="0"/>
            </a:endParaRPr>
          </a:p>
        </xdr:txBody>
      </xdr:sp>
      <xdr:sp macro="" textlink="">
        <xdr:nvSpPr>
          <xdr:cNvPr id="17" name="Owal 16" descr="1">
            <a:extLst>
              <a:ext uri="{FF2B5EF4-FFF2-40B4-BE49-F238E27FC236}">
                <a16:creationId xmlns:a16="http://schemas.microsoft.com/office/drawing/2014/main" xmlns="" id="{00000000-0008-0000-0000-000011000000}"/>
              </a:ext>
            </a:extLst>
          </xdr:cNvPr>
          <xdr:cNvSpPr/>
        </xdr:nvSpPr>
        <xdr:spPr>
          <a:xfrm>
            <a:off x="497281" y="10961030"/>
            <a:ext cx="265304" cy="29688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pl" sz="1800">
                <a:latin typeface="Segoe UI Semibold" panose="020B0702040204020203" pitchFamily="34" charset="0"/>
                <a:cs typeface="Segoe UI Semibold" panose="020B0702040204020203" pitchFamily="34" charset="0"/>
              </a:rPr>
              <a:t>1</a:t>
            </a:r>
          </a:p>
        </xdr:txBody>
      </xdr:sp>
    </xdr:grpSp>
    <xdr:clientData/>
  </xdr:twoCellAnchor>
  <xdr:twoCellAnchor>
    <xdr:from>
      <xdr:col>0</xdr:col>
      <xdr:colOff>104775</xdr:colOff>
      <xdr:row>13</xdr:row>
      <xdr:rowOff>76200</xdr:rowOff>
    </xdr:from>
    <xdr:to>
      <xdr:col>0</xdr:col>
      <xdr:colOff>480992</xdr:colOff>
      <xdr:row>15</xdr:row>
      <xdr:rowOff>46632</xdr:rowOff>
    </xdr:to>
    <xdr:sp macro="" textlink="">
      <xdr:nvSpPr>
        <xdr:cNvPr id="22" name="Owal 21" descr="1">
          <a:extLst>
            <a:ext uri="{FF2B5EF4-FFF2-40B4-BE49-F238E27FC236}">
              <a16:creationId xmlns:a16="http://schemas.microsoft.com/office/drawing/2014/main" xmlns="" id="{00000000-0008-0000-0000-000016000000}"/>
            </a:ext>
          </a:extLst>
        </xdr:cNvPr>
        <xdr:cNvSpPr/>
      </xdr:nvSpPr>
      <xdr:spPr>
        <a:xfrm>
          <a:off x="104775" y="2552700"/>
          <a:ext cx="376217" cy="35143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pl" sz="1800">
              <a:latin typeface="Segoe UI Semibold" panose="020B0702040204020203" pitchFamily="34" charset="0"/>
              <a:cs typeface="Segoe UI Semibold" panose="020B0702040204020203" pitchFamily="34" charset="0"/>
            </a:rPr>
            <a:t>2</a:t>
          </a:r>
        </a:p>
      </xdr:txBody>
    </xdr:sp>
    <xdr:clientData/>
  </xdr:twoCellAnchor>
  <xdr:twoCellAnchor>
    <xdr:from>
      <xdr:col>0</xdr:col>
      <xdr:colOff>114300</xdr:colOff>
      <xdr:row>18</xdr:row>
      <xdr:rowOff>142875</xdr:rowOff>
    </xdr:from>
    <xdr:to>
      <xdr:col>0</xdr:col>
      <xdr:colOff>490517</xdr:colOff>
      <xdr:row>20</xdr:row>
      <xdr:rowOff>113307</xdr:rowOff>
    </xdr:to>
    <xdr:sp macro="" textlink="">
      <xdr:nvSpPr>
        <xdr:cNvPr id="25" name="Owal 24" descr="1">
          <a:extLst>
            <a:ext uri="{FF2B5EF4-FFF2-40B4-BE49-F238E27FC236}">
              <a16:creationId xmlns:a16="http://schemas.microsoft.com/office/drawing/2014/main" xmlns="" id="{00000000-0008-0000-0000-000019000000}"/>
            </a:ext>
          </a:extLst>
        </xdr:cNvPr>
        <xdr:cNvSpPr/>
      </xdr:nvSpPr>
      <xdr:spPr>
        <a:xfrm>
          <a:off x="114300" y="3571875"/>
          <a:ext cx="376217" cy="35143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pl" sz="1800">
              <a:latin typeface="Segoe UI Semibold" panose="020B0702040204020203" pitchFamily="34" charset="0"/>
              <a:cs typeface="Segoe UI Semibold" panose="020B0702040204020203" pitchFamily="34" charset="0"/>
            </a:rPr>
            <a:t>3</a:t>
          </a:r>
        </a:p>
      </xdr:txBody>
    </xdr:sp>
    <xdr:clientData/>
  </xdr:twoCellAnchor>
  <xdr:twoCellAnchor>
    <xdr:from>
      <xdr:col>0</xdr:col>
      <xdr:colOff>114300</xdr:colOff>
      <xdr:row>33</xdr:row>
      <xdr:rowOff>66675</xdr:rowOff>
    </xdr:from>
    <xdr:to>
      <xdr:col>0</xdr:col>
      <xdr:colOff>490517</xdr:colOff>
      <xdr:row>35</xdr:row>
      <xdr:rowOff>37107</xdr:rowOff>
    </xdr:to>
    <xdr:sp macro="" textlink="">
      <xdr:nvSpPr>
        <xdr:cNvPr id="26" name="Owal 25" descr="1">
          <a:extLst>
            <a:ext uri="{FF2B5EF4-FFF2-40B4-BE49-F238E27FC236}">
              <a16:creationId xmlns:a16="http://schemas.microsoft.com/office/drawing/2014/main" xmlns="" id="{00000000-0008-0000-0000-00001A000000}"/>
            </a:ext>
          </a:extLst>
        </xdr:cNvPr>
        <xdr:cNvSpPr/>
      </xdr:nvSpPr>
      <xdr:spPr>
        <a:xfrm>
          <a:off x="114300" y="6353175"/>
          <a:ext cx="376217" cy="35143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pl" sz="1800">
              <a:latin typeface="Segoe UI Semibold" panose="020B0702040204020203" pitchFamily="34" charset="0"/>
              <a:cs typeface="Segoe UI Semibold" panose="020B0702040204020203" pitchFamily="34" charset="0"/>
            </a:rPr>
            <a:t>4</a:t>
          </a:r>
        </a:p>
      </xdr:txBody>
    </xdr:sp>
    <xdr:clientData/>
  </xdr:twoCellAnchor>
  <xdr:twoCellAnchor editAs="oneCell">
    <xdr:from>
      <xdr:col>0</xdr:col>
      <xdr:colOff>529937</xdr:colOff>
      <xdr:row>59</xdr:row>
      <xdr:rowOff>29735</xdr:rowOff>
    </xdr:from>
    <xdr:to>
      <xdr:col>8</xdr:col>
      <xdr:colOff>95251</xdr:colOff>
      <xdr:row>66</xdr:row>
      <xdr:rowOff>66675</xdr:rowOff>
    </xdr:to>
    <xdr:grpSp>
      <xdr:nvGrpSpPr>
        <xdr:cNvPr id="28" name="Więcej informacji w Internecie" descr="More information on the web, contains links to the web&#10;Back to top&#10;Next step">
          <a:extLst>
            <a:ext uri="{FF2B5EF4-FFF2-40B4-BE49-F238E27FC236}">
              <a16:creationId xmlns:a16="http://schemas.microsoft.com/office/drawing/2014/main" xmlns="" id="{00000000-0008-0000-0000-00001C000000}"/>
            </a:ext>
          </a:extLst>
        </xdr:cNvPr>
        <xdr:cNvGrpSpPr/>
      </xdr:nvGrpSpPr>
      <xdr:grpSpPr>
        <a:xfrm>
          <a:off x="529937" y="11139695"/>
          <a:ext cx="4442114" cy="1317100"/>
          <a:chOff x="-4261021" y="307827"/>
          <a:chExt cx="3117821" cy="1337161"/>
        </a:xfrm>
      </xdr:grpSpPr>
      <xdr:sp macro="" textlink="">
        <xdr:nvSpPr>
          <xdr:cNvPr id="30" name="Krok" descr="Więcej informacji z Internetu">
            <a:extLst>
              <a:ext uri="{FF2B5EF4-FFF2-40B4-BE49-F238E27FC236}">
                <a16:creationId xmlns:a16="http://schemas.microsoft.com/office/drawing/2014/main" xmlns="" id="{00000000-0008-0000-0000-00001E000000}"/>
              </a:ext>
            </a:extLst>
          </xdr:cNvPr>
          <xdr:cNvSpPr txBox="1"/>
        </xdr:nvSpPr>
        <xdr:spPr>
          <a:xfrm>
            <a:off x="-4214721" y="307827"/>
            <a:ext cx="2155624" cy="4909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pl" sz="1800" b="0" i="0" u="none" strike="noStrike" kern="0" cap="none" spc="0" normalizeH="0" baseline="0">
                <a:ln>
                  <a:noFill/>
                </a:ln>
                <a:solidFill>
                  <a:schemeClr val="tx1">
                    <a:lumMod val="75000"/>
                    <a:lumOff val="25000"/>
                  </a:schemeClr>
                </a:solidFill>
                <a:effectLst/>
                <a:uLnTx/>
                <a:uFillTx/>
                <a:latin typeface="Segoe UI Light" panose="020B0502040204020203" pitchFamily="34" charset="0"/>
                <a:ea typeface="Segoe UI" pitchFamily="34" charset="0"/>
                <a:cs typeface="Segoe UI Light" panose="020B0502040204020203" pitchFamily="34" charset="0"/>
              </a:rPr>
              <a:t>Więcej informacji w sieci Web</a:t>
            </a:r>
            <a:endParaRPr lang="en-US" sz="1800" b="0">
              <a:solidFill>
                <a:schemeClr val="tx1">
                  <a:lumMod val="75000"/>
                  <a:lumOff val="25000"/>
                </a:schemeClr>
              </a:solidFill>
              <a:effectLst/>
              <a:latin typeface="Segoe UI Light" panose="020B0502040204020203" pitchFamily="34" charset="0"/>
              <a:ea typeface="Segoe UI" pitchFamily="34" charset="0"/>
              <a:cs typeface="Segoe UI Light" panose="020B0502040204020203" pitchFamily="34" charset="0"/>
            </a:endParaRPr>
          </a:p>
        </xdr:txBody>
      </xdr:sp>
      <xdr:sp macro="" textlink="">
        <xdr:nvSpPr>
          <xdr:cNvPr id="35" name="Krok" descr="Natychmiastowe analizowanie danych, zawiera hiperlink do Internetu">
            <a:hlinkClick xmlns:r="http://schemas.openxmlformats.org/officeDocument/2006/relationships" r:id="rId1"/>
            <a:extLst>
              <a:ext uri="{FF2B5EF4-FFF2-40B4-BE49-F238E27FC236}">
                <a16:creationId xmlns:a16="http://schemas.microsoft.com/office/drawing/2014/main" xmlns="" id="{00000000-0008-0000-0000-000023000000}"/>
              </a:ext>
            </a:extLst>
          </xdr:cNvPr>
          <xdr:cNvSpPr txBox="1"/>
        </xdr:nvSpPr>
        <xdr:spPr>
          <a:xfrm>
            <a:off x="-4007399" y="894870"/>
            <a:ext cx="2864199" cy="3504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pl-PL" sz="1100" u="sng" kern="0">
                <a:solidFill>
                  <a:sysClr val="windowText" lastClr="000000"/>
                </a:solidFill>
                <a:latin typeface="Segoe UI" panose="020B0502040204020203" pitchFamily="34" charset="0"/>
                <a:ea typeface="Segoe UI" pitchFamily="34" charset="0"/>
                <a:cs typeface="Segoe UI" panose="020B0502040204020203" pitchFamily="34" charset="0"/>
              </a:rPr>
              <a:t>Rozporządzenie Rady Ministrów z dnia 23 października 2020 r. </a:t>
            </a:r>
            <a:endParaRPr lang="pl" sz="1100" b="1" u="sng" kern="0">
              <a:solidFill>
                <a:sysClr val="windowText" lastClr="000000"/>
              </a:solidFill>
              <a:latin typeface="Segoe UI" panose="020B0502040204020203" pitchFamily="34" charset="0"/>
              <a:ea typeface="Segoe UI" pitchFamily="34" charset="0"/>
              <a:cs typeface="Segoe UI" panose="020B0502040204020203" pitchFamily="34" charset="0"/>
            </a:endParaRPr>
          </a:p>
        </xdr:txBody>
      </xdr:sp>
      <xdr:pic>
        <xdr:nvPicPr>
          <xdr:cNvPr id="36" name="Grafika 22" descr="Strzałka">
            <a:hlinkClick xmlns:r="http://schemas.openxmlformats.org/officeDocument/2006/relationships" r:id="rId1"/>
            <a:extLst>
              <a:ext uri="{FF2B5EF4-FFF2-40B4-BE49-F238E27FC236}">
                <a16:creationId xmlns:a16="http://schemas.microsoft.com/office/drawing/2014/main" xmlns="" id="{00000000-0008-0000-0000-000024000000}"/>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xmlns="" r:embed="rId3"/>
              </a:ext>
            </a:extLst>
          </a:blip>
          <a:stretch>
            <a:fillRect/>
          </a:stretch>
        </xdr:blipFill>
        <xdr:spPr>
          <a:xfrm>
            <a:off x="-4261021" y="829683"/>
            <a:ext cx="318970" cy="448472"/>
          </a:xfrm>
          <a:prstGeom prst="rect">
            <a:avLst/>
          </a:prstGeom>
        </xdr:spPr>
      </xdr:pic>
      <xdr:sp macro="" textlink="">
        <xdr:nvSpPr>
          <xdr:cNvPr id="37" name="Krok" descr="Analizowanie trendów w danych przy użyciu wykresów przebiegu w czasie, zawiera hiperlink do Internetu">
            <a:hlinkClick xmlns:r="http://schemas.openxmlformats.org/officeDocument/2006/relationships" r:id="rId4"/>
            <a:extLst>
              <a:ext uri="{FF2B5EF4-FFF2-40B4-BE49-F238E27FC236}">
                <a16:creationId xmlns:a16="http://schemas.microsoft.com/office/drawing/2014/main" xmlns="" id="{00000000-0008-0000-0000-000025000000}"/>
              </a:ext>
            </a:extLst>
          </xdr:cNvPr>
          <xdr:cNvSpPr txBox="1"/>
        </xdr:nvSpPr>
        <xdr:spPr>
          <a:xfrm>
            <a:off x="-4007015" y="1335247"/>
            <a:ext cx="2716736" cy="3097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pl-PL" sz="1100" u="sng" kern="0">
                <a:solidFill>
                  <a:sysClr val="windowText" lastClr="000000"/>
                </a:solidFill>
                <a:latin typeface="Segoe UI" panose="020B0502040204020203" pitchFamily="34" charset="0"/>
                <a:ea typeface="Segoe UI" pitchFamily="34" charset="0"/>
                <a:cs typeface="Segoe UI" panose="020B0502040204020203" pitchFamily="34" charset="0"/>
              </a:rPr>
              <a:t>Rozporządzenie Rady Ministrów z dnia 27 sierpnia 2021 r. </a:t>
            </a:r>
            <a:endParaRPr lang="en-US" sz="1100" b="1" u="sng" kern="0">
              <a:solidFill>
                <a:sysClr val="windowText" lastClr="000000"/>
              </a:solidFill>
              <a:latin typeface="Segoe UI" panose="020B0502040204020203" pitchFamily="34" charset="0"/>
              <a:ea typeface="Segoe UI" pitchFamily="34" charset="0"/>
              <a:cs typeface="Segoe UI" panose="020B0502040204020203" pitchFamily="34" charset="0"/>
            </a:endParaRPr>
          </a:p>
        </xdr:txBody>
      </xdr:sp>
    </xdr:grpSp>
    <xdr:clientData/>
  </xdr:twoCellAnchor>
  <xdr:twoCellAnchor>
    <xdr:from>
      <xdr:col>0</xdr:col>
      <xdr:colOff>523875</xdr:colOff>
      <xdr:row>64</xdr:row>
      <xdr:rowOff>66675</xdr:rowOff>
    </xdr:from>
    <xdr:to>
      <xdr:col>1</xdr:col>
      <xdr:colOff>368829</xdr:colOff>
      <xdr:row>66</xdr:row>
      <xdr:rowOff>143279</xdr:rowOff>
    </xdr:to>
    <xdr:pic>
      <xdr:nvPicPr>
        <xdr:cNvPr id="51" name="Grafika 22" descr="Strzałka">
          <a:hlinkClick xmlns:r="http://schemas.openxmlformats.org/officeDocument/2006/relationships" r:id="rId4"/>
          <a:extLst>
            <a:ext uri="{FF2B5EF4-FFF2-40B4-BE49-F238E27FC236}">
              <a16:creationId xmlns:a16="http://schemas.microsoft.com/office/drawing/2014/main" xmlns="" id="{00000000-0008-0000-0000-000033000000}"/>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xmlns="" r:embed="rId3"/>
            </a:ext>
          </a:extLst>
        </a:blip>
        <a:stretch>
          <a:fillRect/>
        </a:stretch>
      </xdr:blipFill>
      <xdr:spPr>
        <a:xfrm>
          <a:off x="523875" y="12258675"/>
          <a:ext cx="454554" cy="457604"/>
        </a:xfrm>
        <a:prstGeom prst="rect">
          <a:avLst/>
        </a:prstGeom>
      </xdr:spPr>
    </xdr:pic>
    <xdr:clientData/>
  </xdr:twoCellAnchor>
  <xdr:twoCellAnchor>
    <xdr:from>
      <xdr:col>0</xdr:col>
      <xdr:colOff>533400</xdr:colOff>
      <xdr:row>66</xdr:row>
      <xdr:rowOff>142875</xdr:rowOff>
    </xdr:from>
    <xdr:to>
      <xdr:col>1</xdr:col>
      <xdr:colOff>378354</xdr:colOff>
      <xdr:row>69</xdr:row>
      <xdr:rowOff>28979</xdr:rowOff>
    </xdr:to>
    <xdr:pic>
      <xdr:nvPicPr>
        <xdr:cNvPr id="54" name="Grafika 22" descr="Strzałka">
          <a:hlinkClick xmlns:r="http://schemas.openxmlformats.org/officeDocument/2006/relationships" r:id="rId5"/>
          <a:extLst>
            <a:ext uri="{FF2B5EF4-FFF2-40B4-BE49-F238E27FC236}">
              <a16:creationId xmlns:a16="http://schemas.microsoft.com/office/drawing/2014/main" xmlns="" id="{00000000-0008-0000-0000-000036000000}"/>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xmlns="" r:embed="rId3"/>
            </a:ext>
          </a:extLst>
        </a:blip>
        <a:stretch>
          <a:fillRect/>
        </a:stretch>
      </xdr:blipFill>
      <xdr:spPr>
        <a:xfrm>
          <a:off x="533400" y="12715875"/>
          <a:ext cx="454554" cy="457604"/>
        </a:xfrm>
        <a:prstGeom prst="rect">
          <a:avLst/>
        </a:prstGeom>
      </xdr:spPr>
    </xdr:pic>
    <xdr:clientData/>
  </xdr:twoCellAnchor>
  <xdr:twoCellAnchor>
    <xdr:from>
      <xdr:col>1</xdr:col>
      <xdr:colOff>295276</xdr:colOff>
      <xdr:row>67</xdr:row>
      <xdr:rowOff>9526</xdr:rowOff>
    </xdr:from>
    <xdr:to>
      <xdr:col>8</xdr:col>
      <xdr:colOff>390526</xdr:colOff>
      <xdr:row>69</xdr:row>
      <xdr:rowOff>9525</xdr:rowOff>
    </xdr:to>
    <xdr:sp macro="" textlink="">
      <xdr:nvSpPr>
        <xdr:cNvPr id="58" name="Krok" descr="Analizowanie trendów w danych przy użyciu wykresów przebiegu w czasie, zawiera hiperlink do Internetu">
          <a:hlinkClick xmlns:r="http://schemas.openxmlformats.org/officeDocument/2006/relationships" r:id="rId5"/>
          <a:extLst>
            <a:ext uri="{FF2B5EF4-FFF2-40B4-BE49-F238E27FC236}">
              <a16:creationId xmlns:a16="http://schemas.microsoft.com/office/drawing/2014/main" xmlns="" id="{00000000-0008-0000-0000-00003A000000}"/>
            </a:ext>
          </a:extLst>
        </xdr:cNvPr>
        <xdr:cNvSpPr txBox="1"/>
      </xdr:nvSpPr>
      <xdr:spPr>
        <a:xfrm>
          <a:off x="904876" y="12773026"/>
          <a:ext cx="4362450" cy="3809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pl-PL" sz="1100" u="sng" kern="0">
              <a:solidFill>
                <a:sysClr val="windowText" lastClr="000000"/>
              </a:solidFill>
              <a:latin typeface="Segoe UI" panose="020B0502040204020203" pitchFamily="34" charset="0"/>
              <a:ea typeface="Segoe UI" pitchFamily="34" charset="0"/>
              <a:cs typeface="Segoe UI" panose="020B0502040204020203" pitchFamily="34" charset="0"/>
            </a:rPr>
            <a:t>Uchwała Rady Ministrów nr 109/2021 z dnia 20 sierpnia 2021 r.</a:t>
          </a:r>
          <a:endParaRPr lang="en-US" sz="1100" u="sng" kern="0">
            <a:solidFill>
              <a:sysClr val="windowText" lastClr="000000"/>
            </a:solidFill>
            <a:latin typeface="Segoe UI" panose="020B0502040204020203" pitchFamily="34" charset="0"/>
            <a:ea typeface="Segoe UI" pitchFamily="34" charset="0"/>
            <a:cs typeface="Segoe UI" panose="020B0502040204020203" pitchFamily="34" charset="0"/>
          </a:endParaRPr>
        </a:p>
      </xdr:txBody>
    </xdr:sp>
    <xdr:clientData/>
  </xdr:twoCellAnchor>
  <xdr:twoCellAnchor>
    <xdr:from>
      <xdr:col>0</xdr:col>
      <xdr:colOff>476250</xdr:colOff>
      <xdr:row>33</xdr:row>
      <xdr:rowOff>133350</xdr:rowOff>
    </xdr:from>
    <xdr:to>
      <xdr:col>13</xdr:col>
      <xdr:colOff>168539</xdr:colOff>
      <xdr:row>38</xdr:row>
      <xdr:rowOff>76200</xdr:rowOff>
    </xdr:to>
    <xdr:sp macro="" textlink="">
      <xdr:nvSpPr>
        <xdr:cNvPr id="27" name="Krok" descr="Kliknij komórkę w danych po prawej stronie, a następnie naciśnij klawisze Ctrl i Q">
          <a:extLst>
            <a:ext uri="{FF2B5EF4-FFF2-40B4-BE49-F238E27FC236}">
              <a16:creationId xmlns:a16="http://schemas.microsoft.com/office/drawing/2014/main" xmlns="" id="{00000000-0008-0000-0000-00001B000000}"/>
            </a:ext>
          </a:extLst>
        </xdr:cNvPr>
        <xdr:cNvSpPr txBox="1"/>
      </xdr:nvSpPr>
      <xdr:spPr>
        <a:xfrm>
          <a:off x="476250" y="6419850"/>
          <a:ext cx="7617089" cy="895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pl-PL" sz="1100" b="1" kern="0" baseline="0">
              <a:solidFill>
                <a:sysClr val="windowText" lastClr="000000"/>
              </a:solidFill>
              <a:latin typeface="Segoe UI" panose="020B0502040204020203" pitchFamily="34" charset="0"/>
              <a:ea typeface="Segoe UI" pitchFamily="34" charset="0"/>
              <a:cs typeface="Segoe UI" panose="020B0502040204020203" pitchFamily="34" charset="0"/>
            </a:rPr>
            <a:t>WAŻNE. </a:t>
          </a:r>
          <a:r>
            <a:rPr lang="pl-PL" sz="1100" kern="0" baseline="0">
              <a:solidFill>
                <a:sysClr val="windowText" lastClr="000000"/>
              </a:solidFill>
              <a:latin typeface="Segoe UI" panose="020B0502040204020203" pitchFamily="34" charset="0"/>
              <a:ea typeface="Segoe UI" pitchFamily="34" charset="0"/>
              <a:cs typeface="Segoe UI" panose="020B0502040204020203" pitchFamily="34" charset="0"/>
            </a:rPr>
            <a:t>Rodzaj zakupów musi odpowiadać wymogom określonym w §2 ust. 3-7 oraz §3 ust. 4 i 6 rozporządzenia Rady Ministrów. Szczegóły dotyczące podstaw prawnych zakupów znajdują się w zakładce "Wyciąg z przepisów".</a:t>
          </a:r>
          <a:endParaRPr lang="pl" sz="1100" kern="0">
            <a:solidFill>
              <a:sysClr val="windowText" lastClr="000000"/>
            </a:solidFill>
            <a:latin typeface="Segoe UI" panose="020B0502040204020203" pitchFamily="34" charset="0"/>
            <a:ea typeface="Segoe UI" pitchFamily="34" charset="0"/>
            <a:cs typeface="Segoe UI" panose="020B0502040204020203" pitchFamily="34" charset="0"/>
          </a:endParaRPr>
        </a:p>
      </xdr:txBody>
    </xdr:sp>
    <xdr:clientData/>
  </xdr:twoCellAnchor>
  <xdr:twoCellAnchor>
    <xdr:from>
      <xdr:col>0</xdr:col>
      <xdr:colOff>457200</xdr:colOff>
      <xdr:row>37</xdr:row>
      <xdr:rowOff>152401</xdr:rowOff>
    </xdr:from>
    <xdr:to>
      <xdr:col>13</xdr:col>
      <xdr:colOff>219075</xdr:colOff>
      <xdr:row>41</xdr:row>
      <xdr:rowOff>95250</xdr:rowOff>
    </xdr:to>
    <xdr:sp macro="" textlink="">
      <xdr:nvSpPr>
        <xdr:cNvPr id="31" name="Krok" descr="Kliknij komórkę w danych po prawej stronie, a następnie naciśnij klawisze Ctrl i Q">
          <a:extLst>
            <a:ext uri="{FF2B5EF4-FFF2-40B4-BE49-F238E27FC236}">
              <a16:creationId xmlns:a16="http://schemas.microsoft.com/office/drawing/2014/main" xmlns="" id="{00000000-0008-0000-0000-00001F000000}"/>
            </a:ext>
          </a:extLst>
        </xdr:cNvPr>
        <xdr:cNvSpPr txBox="1"/>
      </xdr:nvSpPr>
      <xdr:spPr>
        <a:xfrm>
          <a:off x="457200" y="7200901"/>
          <a:ext cx="7686675" cy="7048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pl-PL" sz="1100" b="1" kern="0" baseline="0">
              <a:solidFill>
                <a:sysClr val="windowText" lastClr="000000"/>
              </a:solidFill>
              <a:latin typeface="Segoe UI" panose="020B0502040204020203" pitchFamily="34" charset="0"/>
              <a:ea typeface="Segoe UI" pitchFamily="34" charset="0"/>
              <a:cs typeface="Segoe UI" panose="020B0502040204020203" pitchFamily="34" charset="0"/>
            </a:rPr>
            <a:t>WAŻNE. </a:t>
          </a:r>
          <a:r>
            <a:rPr lang="pl-PL" sz="1100" kern="0" baseline="0">
              <a:solidFill>
                <a:sysClr val="windowText" lastClr="000000"/>
              </a:solidFill>
              <a:latin typeface="Segoe UI" panose="020B0502040204020203" pitchFamily="34" charset="0"/>
              <a:ea typeface="Segoe UI" pitchFamily="34" charset="0"/>
              <a:cs typeface="Segoe UI" panose="020B0502040204020203" pitchFamily="34" charset="0"/>
            </a:rPr>
            <a:t>Jeżeli szkoła deklarowała wkład własny rzeczowy, to </a:t>
          </a:r>
          <a:r>
            <a:rPr kumimoji="0" lang="pl-PL" sz="11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sprzęt komputerowy i inne urządzenia TIK wykorzystywane jako pomoce dydaktyczne mogły być </a:t>
          </a:r>
          <a:r>
            <a:rPr kumimoji="0" lang="pl-PL" sz="1100" b="0" i="0" u="sng"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zakupione w roku złożenia wniosku, ale nie później niż do dnia złożenia wniosku</a:t>
          </a:r>
          <a:r>
            <a:rPr kumimoji="0" lang="pl-PL" sz="11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o udział w Programie „Aktywna tablica” - 2023. Istotna jest zatem data przedmiotowych zakupów i ich rodzaj.</a:t>
          </a:r>
        </a:p>
      </xdr:txBody>
    </xdr:sp>
    <xdr:clientData/>
  </xdr:twoCellAnchor>
  <xdr:twoCellAnchor>
    <xdr:from>
      <xdr:col>0</xdr:col>
      <xdr:colOff>104775</xdr:colOff>
      <xdr:row>37</xdr:row>
      <xdr:rowOff>104775</xdr:rowOff>
    </xdr:from>
    <xdr:to>
      <xdr:col>0</xdr:col>
      <xdr:colOff>480992</xdr:colOff>
      <xdr:row>39</xdr:row>
      <xdr:rowOff>75207</xdr:rowOff>
    </xdr:to>
    <xdr:sp macro="" textlink="">
      <xdr:nvSpPr>
        <xdr:cNvPr id="32" name="Owal 25" descr="1">
          <a:extLst>
            <a:ext uri="{FF2B5EF4-FFF2-40B4-BE49-F238E27FC236}">
              <a16:creationId xmlns:a16="http://schemas.microsoft.com/office/drawing/2014/main" xmlns="" id="{00000000-0008-0000-0000-000020000000}"/>
            </a:ext>
          </a:extLst>
        </xdr:cNvPr>
        <xdr:cNvSpPr/>
      </xdr:nvSpPr>
      <xdr:spPr>
        <a:xfrm>
          <a:off x="104775" y="7153275"/>
          <a:ext cx="376217" cy="35143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pl" sz="1800">
              <a:latin typeface="Segoe UI Semibold" panose="020B0702040204020203" pitchFamily="34" charset="0"/>
              <a:cs typeface="Segoe UI Semibold" panose="020B0702040204020203" pitchFamily="34" charset="0"/>
            </a:rPr>
            <a:t>5</a:t>
          </a:r>
        </a:p>
      </xdr:txBody>
    </xdr:sp>
    <xdr:clientData/>
  </xdr:twoCellAnchor>
  <xdr:twoCellAnchor>
    <xdr:from>
      <xdr:col>0</xdr:col>
      <xdr:colOff>76200</xdr:colOff>
      <xdr:row>48</xdr:row>
      <xdr:rowOff>57150</xdr:rowOff>
    </xdr:from>
    <xdr:to>
      <xdr:col>0</xdr:col>
      <xdr:colOff>452417</xdr:colOff>
      <xdr:row>50</xdr:row>
      <xdr:rowOff>27582</xdr:rowOff>
    </xdr:to>
    <xdr:sp macro="" textlink="">
      <xdr:nvSpPr>
        <xdr:cNvPr id="34" name="Owal 25" descr="1">
          <a:extLst>
            <a:ext uri="{FF2B5EF4-FFF2-40B4-BE49-F238E27FC236}">
              <a16:creationId xmlns:a16="http://schemas.microsoft.com/office/drawing/2014/main" xmlns="" id="{00000000-0008-0000-0000-000022000000}"/>
            </a:ext>
          </a:extLst>
        </xdr:cNvPr>
        <xdr:cNvSpPr/>
      </xdr:nvSpPr>
      <xdr:spPr>
        <a:xfrm>
          <a:off x="76200" y="9201150"/>
          <a:ext cx="376217" cy="35143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pl" sz="1800">
              <a:latin typeface="Segoe UI Semibold" panose="020B0702040204020203" pitchFamily="34" charset="0"/>
              <a:cs typeface="Segoe UI Semibold" panose="020B0702040204020203" pitchFamily="34" charset="0"/>
            </a:rPr>
            <a:t>7</a:t>
          </a:r>
        </a:p>
      </xdr:txBody>
    </xdr:sp>
    <xdr:clientData/>
  </xdr:twoCellAnchor>
  <xdr:twoCellAnchor>
    <xdr:from>
      <xdr:col>0</xdr:col>
      <xdr:colOff>95250</xdr:colOff>
      <xdr:row>42</xdr:row>
      <xdr:rowOff>133350</xdr:rowOff>
    </xdr:from>
    <xdr:to>
      <xdr:col>0</xdr:col>
      <xdr:colOff>471467</xdr:colOff>
      <xdr:row>44</xdr:row>
      <xdr:rowOff>103782</xdr:rowOff>
    </xdr:to>
    <xdr:sp macro="" textlink="">
      <xdr:nvSpPr>
        <xdr:cNvPr id="38" name="Owal 25" descr="1">
          <a:extLst>
            <a:ext uri="{FF2B5EF4-FFF2-40B4-BE49-F238E27FC236}">
              <a16:creationId xmlns:a16="http://schemas.microsoft.com/office/drawing/2014/main" xmlns="" id="{00000000-0008-0000-0000-000026000000}"/>
            </a:ext>
          </a:extLst>
        </xdr:cNvPr>
        <xdr:cNvSpPr/>
      </xdr:nvSpPr>
      <xdr:spPr>
        <a:xfrm>
          <a:off x="95250" y="8134350"/>
          <a:ext cx="376217" cy="35143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pl" sz="1800">
              <a:latin typeface="Segoe UI Semibold" panose="020B0702040204020203" pitchFamily="34" charset="0"/>
              <a:cs typeface="Segoe UI Semibold" panose="020B0702040204020203" pitchFamily="34" charset="0"/>
            </a:rPr>
            <a:t>6</a:t>
          </a:r>
        </a:p>
      </xdr:txBody>
    </xdr:sp>
    <xdr:clientData/>
  </xdr:twoCellAnchor>
  <xdr:twoCellAnchor>
    <xdr:from>
      <xdr:col>0</xdr:col>
      <xdr:colOff>438150</xdr:colOff>
      <xdr:row>42</xdr:row>
      <xdr:rowOff>171450</xdr:rowOff>
    </xdr:from>
    <xdr:to>
      <xdr:col>13</xdr:col>
      <xdr:colOff>333375</xdr:colOff>
      <xdr:row>47</xdr:row>
      <xdr:rowOff>104775</xdr:rowOff>
    </xdr:to>
    <xdr:sp macro="" textlink="">
      <xdr:nvSpPr>
        <xdr:cNvPr id="11" name="Krok" descr="Kliknij komórkę w danych po prawej stronie, a następnie naciśnij klawisze Ctrl i Q">
          <a:extLst>
            <a:ext uri="{FF2B5EF4-FFF2-40B4-BE49-F238E27FC236}">
              <a16:creationId xmlns:a16="http://schemas.microsoft.com/office/drawing/2014/main" xmlns="" id="{B0C8E73E-1562-4449-883A-3B482593E683}"/>
            </a:ext>
          </a:extLst>
        </xdr:cNvPr>
        <xdr:cNvSpPr txBox="1"/>
      </xdr:nvSpPr>
      <xdr:spPr>
        <a:xfrm>
          <a:off x="438150" y="8172450"/>
          <a:ext cx="7820025" cy="885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kumimoji="0" lang="pl-PL" sz="11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WAŻNE. </a:t>
          </a:r>
          <a:r>
            <a:rPr lang="pl-PL" sz="1100" kern="0" baseline="0">
              <a:solidFill>
                <a:sysClr val="windowText" lastClr="000000"/>
              </a:solidFill>
              <a:latin typeface="Segoe UI" panose="020B0502040204020203" pitchFamily="34" charset="0"/>
              <a:ea typeface="Segoe UI" pitchFamily="34" charset="0"/>
              <a:cs typeface="Segoe UI" panose="020B0502040204020203" pitchFamily="34" charset="0"/>
            </a:rPr>
            <a:t>Pozycja na fakturze VAT/rachunku może być zakupiona zgodnie z przepisem 3 ust. 6 w/w rozporządzenia Rady Ministrów - zakup dowolnie wybranego sprzętu, pomocy dydaktycznych lub narzędzi do terapii wykorzystujących TIK do 20% wartości całego zadania. </a:t>
          </a:r>
          <a:r>
            <a:rPr kumimoji="0" lang="pl-PL" sz="11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NALEŻY PAMIĘTAĆ</a:t>
          </a:r>
          <a:r>
            <a:rPr lang="pl-PL" sz="1100" kern="0" baseline="0">
              <a:solidFill>
                <a:sysClr val="windowText" lastClr="000000"/>
              </a:solidFill>
              <a:latin typeface="Segoe UI" panose="020B0502040204020203" pitchFamily="34" charset="0"/>
              <a:ea typeface="Segoe UI" pitchFamily="34" charset="0"/>
              <a:cs typeface="Segoe UI" panose="020B0502040204020203" pitchFamily="34" charset="0"/>
            </a:rPr>
            <a:t>, że zakup może być zrealizowany dopiero po podpisaniu umowy o dotację w Programie „Aktywna tablica” - 2023.</a:t>
          </a:r>
          <a:endParaRPr lang="pl" sz="1100" kern="0">
            <a:solidFill>
              <a:sysClr val="windowText" lastClr="000000"/>
            </a:solidFill>
            <a:latin typeface="Segoe UI" panose="020B0502040204020203" pitchFamily="34" charset="0"/>
            <a:ea typeface="Segoe UI" pitchFamily="34" charset="0"/>
            <a:cs typeface="Segoe UI" panose="020B0502040204020203"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381000</xdr:colOff>
      <xdr:row>0</xdr:row>
      <xdr:rowOff>133350</xdr:rowOff>
    </xdr:from>
    <xdr:to>
      <xdr:col>15</xdr:col>
      <xdr:colOff>638175</xdr:colOff>
      <xdr:row>0</xdr:row>
      <xdr:rowOff>371475</xdr:rowOff>
    </xdr:to>
    <xdr:sp macro="" textlink="">
      <xdr:nvSpPr>
        <xdr:cNvPr id="4" name="Prostokąt: zaokrąglone rogi 3">
          <a:extLst>
            <a:ext uri="{FF2B5EF4-FFF2-40B4-BE49-F238E27FC236}">
              <a16:creationId xmlns:a16="http://schemas.microsoft.com/office/drawing/2014/main" xmlns="" id="{00000000-0008-0000-0100-000004000000}"/>
            </a:ext>
          </a:extLst>
        </xdr:cNvPr>
        <xdr:cNvSpPr/>
      </xdr:nvSpPr>
      <xdr:spPr>
        <a:xfrm>
          <a:off x="2028825" y="133350"/>
          <a:ext cx="7543800" cy="238125"/>
        </a:xfrm>
        <a:prstGeom prst="roundRect">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l-PL" sz="1100" b="1">
              <a:solidFill>
                <a:srgbClr val="FF0000"/>
              </a:solidFill>
            </a:rPr>
            <a:t>WAŻNE: </a:t>
          </a:r>
          <a:r>
            <a:rPr lang="pl-PL" sz="1100" b="1">
              <a:solidFill>
                <a:sysClr val="windowText" lastClr="000000"/>
              </a:solidFill>
            </a:rPr>
            <a:t>Przed rozpoczęciem wypełniania</a:t>
          </a:r>
          <a:r>
            <a:rPr lang="pl-PL" sz="1100" b="1" baseline="0">
              <a:solidFill>
                <a:sysClr val="windowText" lastClr="000000"/>
              </a:solidFill>
            </a:rPr>
            <a:t> </a:t>
          </a:r>
          <a:r>
            <a:rPr lang="pl-PL" sz="1100" b="1">
              <a:solidFill>
                <a:sysClr val="windowText" lastClr="000000"/>
              </a:solidFill>
            </a:rPr>
            <a:t>sprawozdania proszę zapoznać się z "</a:t>
          </a:r>
          <a:r>
            <a:rPr lang="pl-PL" sz="1100" b="1" i="1">
              <a:solidFill>
                <a:srgbClr val="FF0000"/>
              </a:solidFill>
            </a:rPr>
            <a:t>Instrukcją</a:t>
          </a:r>
          <a:r>
            <a:rPr lang="pl-PL" sz="1100" b="1">
              <a:solidFill>
                <a:sysClr val="windowText" lastClr="000000"/>
              </a:solidFill>
            </a:rPr>
            <a:t>"</a:t>
          </a:r>
        </a:p>
      </xdr:txBody>
    </xdr:sp>
    <xdr:clientData/>
  </xdr:twoCellAnchor>
</xdr:wsDr>
</file>

<file path=xl/tables/table1.xml><?xml version="1.0" encoding="utf-8"?>
<table xmlns="http://schemas.openxmlformats.org/spreadsheetml/2006/main" id="1" name="Tabela1" displayName="Tabela1" ref="A4:I111" totalsRowShown="0" headerRowDxfId="11" dataDxfId="10" tableBorderDxfId="9" headerRowCellStyle="Normalny 2">
  <autoFilter ref="A4:I111"/>
  <tableColumns count="9">
    <tableColumn id="1" name="Lp" dataDxfId="8" dataCellStyle="Normalny 2">
      <calculatedColumnFormula>ROW(A5)-ROW($A$4)</calculatedColumnFormula>
    </tableColumn>
    <tableColumn id="2" name="RSPO" dataDxfId="7"/>
    <tableColumn id="3" name="Nazwa organu prowadzącego" dataDxfId="6"/>
    <tableColumn id="4" name="Nazwa szkoły" dataDxfId="5"/>
    <tableColumn id="5" name="Koszt całkowity_x000a_ _x000a_ [ zł ]" dataDxfId="4"/>
    <tableColumn id="6" name="Kwota wnioskowana_x000a_ _x000a_ [ zł ]" dataDxfId="3"/>
    <tableColumn id="7" name="Wartość wkładu własnego_x000a_[ zł ]" dataDxfId="2"/>
    <tableColumn id="8" name="Rodzaj wkładu_x000a_ własnego_x000a_" dataDxfId="1" dataCellStyle="Normalny 2"/>
    <tableColumn id="9" name="Przyznana dotacja" dataDxfId="0" dataCellStyle="Normalny 2"/>
  </tableColumns>
  <tableStyleInfo name="TableStyleMedium2" showFirstColumn="0" showLastColumn="0" showRowStripes="1"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Q72"/>
  <sheetViews>
    <sheetView showGridLines="0" tabSelected="1" topLeftCell="A6" zoomScaleNormal="100" zoomScaleSheetLayoutView="100" workbookViewId="0"/>
  </sheetViews>
  <sheetFormatPr defaultRowHeight="14.4" x14ac:dyDescent="0.3"/>
  <sheetData>
    <row r="1" spans="1:14" ht="15" x14ac:dyDescent="0.25">
      <c r="A1" s="338"/>
      <c r="B1" s="337"/>
      <c r="C1" s="337"/>
      <c r="D1" s="337"/>
      <c r="E1" s="337"/>
      <c r="F1" s="337"/>
      <c r="G1" s="337"/>
      <c r="H1" s="337"/>
      <c r="I1" s="337"/>
      <c r="J1" s="337"/>
      <c r="K1" s="337"/>
      <c r="L1" s="337"/>
      <c r="M1" s="337"/>
      <c r="N1" s="337"/>
    </row>
    <row r="2" spans="1:14" ht="15" x14ac:dyDescent="0.25">
      <c r="A2" s="337"/>
      <c r="B2" s="337"/>
      <c r="C2" s="337"/>
      <c r="D2" s="337"/>
      <c r="E2" s="337"/>
      <c r="F2" s="337"/>
      <c r="G2" s="337"/>
      <c r="H2" s="337"/>
      <c r="I2" s="337"/>
      <c r="J2" s="337"/>
      <c r="K2" s="337"/>
      <c r="L2" s="337"/>
      <c r="M2" s="337"/>
      <c r="N2" s="337"/>
    </row>
    <row r="3" spans="1:14" ht="15" x14ac:dyDescent="0.25">
      <c r="A3" s="337"/>
      <c r="B3" s="337"/>
      <c r="C3" s="337"/>
      <c r="D3" s="337"/>
      <c r="E3" s="337"/>
      <c r="F3" s="337"/>
      <c r="G3" s="337"/>
      <c r="H3" s="337"/>
      <c r="I3" s="337"/>
      <c r="J3" s="337"/>
      <c r="K3" s="337"/>
      <c r="L3" s="337"/>
      <c r="M3" s="337"/>
      <c r="N3" s="337"/>
    </row>
    <row r="4" spans="1:14" ht="15" x14ac:dyDescent="0.25">
      <c r="A4" s="337"/>
      <c r="B4" s="337"/>
      <c r="C4" s="337"/>
      <c r="D4" s="337"/>
      <c r="E4" s="337"/>
      <c r="F4" s="337"/>
      <c r="G4" s="337"/>
      <c r="H4" s="337"/>
      <c r="I4" s="337"/>
      <c r="J4" s="337"/>
      <c r="K4" s="337"/>
      <c r="L4" s="337"/>
      <c r="M4" s="337"/>
      <c r="N4" s="337"/>
    </row>
    <row r="5" spans="1:14" ht="15" x14ac:dyDescent="0.25">
      <c r="A5" s="337"/>
      <c r="B5" s="337"/>
      <c r="C5" s="337"/>
      <c r="D5" s="337"/>
      <c r="E5" s="337"/>
      <c r="F5" s="337"/>
      <c r="G5" s="337"/>
      <c r="H5" s="337"/>
      <c r="I5" s="337"/>
      <c r="J5" s="337"/>
      <c r="K5" s="337"/>
      <c r="L5" s="337"/>
      <c r="M5" s="337"/>
      <c r="N5" s="337"/>
    </row>
    <row r="6" spans="1:14" ht="15" x14ac:dyDescent="0.25">
      <c r="A6" s="337"/>
      <c r="B6" s="337"/>
      <c r="C6" s="337"/>
      <c r="D6" s="337"/>
      <c r="E6" s="337"/>
      <c r="F6" s="337"/>
      <c r="G6" s="337"/>
      <c r="H6" s="337"/>
      <c r="I6" s="337"/>
      <c r="J6" s="337"/>
      <c r="K6" s="337"/>
      <c r="L6" s="337"/>
      <c r="M6" s="337"/>
      <c r="N6" s="337"/>
    </row>
    <row r="7" spans="1:14" ht="15" x14ac:dyDescent="0.25">
      <c r="A7" s="337"/>
      <c r="B7" s="337"/>
      <c r="C7" s="337"/>
      <c r="D7" s="337"/>
      <c r="E7" s="337"/>
      <c r="F7" s="337"/>
      <c r="G7" s="337"/>
      <c r="H7" s="337"/>
      <c r="I7" s="337"/>
      <c r="J7" s="337"/>
      <c r="K7" s="337"/>
      <c r="L7" s="337"/>
      <c r="M7" s="337"/>
      <c r="N7" s="337"/>
    </row>
    <row r="8" spans="1:14" ht="15" x14ac:dyDescent="0.25">
      <c r="A8" s="337"/>
      <c r="B8" s="337"/>
      <c r="C8" s="337"/>
      <c r="D8" s="337"/>
      <c r="E8" s="337"/>
      <c r="F8" s="337"/>
      <c r="G8" s="337"/>
      <c r="H8" s="337"/>
      <c r="I8" s="337"/>
      <c r="J8" s="337"/>
      <c r="K8" s="337"/>
      <c r="L8" s="337"/>
      <c r="M8" s="337"/>
      <c r="N8" s="337"/>
    </row>
    <row r="9" spans="1:14" ht="15" x14ac:dyDescent="0.25">
      <c r="A9" s="337"/>
      <c r="B9" s="337"/>
      <c r="C9" s="337"/>
      <c r="D9" s="337"/>
      <c r="E9" s="337"/>
      <c r="F9" s="337"/>
      <c r="G9" s="337"/>
      <c r="H9" s="337"/>
      <c r="I9" s="337"/>
      <c r="J9" s="337"/>
      <c r="K9" s="337"/>
      <c r="L9" s="337"/>
      <c r="M9" s="337"/>
      <c r="N9" s="337"/>
    </row>
    <row r="10" spans="1:14" ht="15" x14ac:dyDescent="0.25">
      <c r="A10" s="337"/>
      <c r="B10" s="337"/>
      <c r="C10" s="337"/>
      <c r="D10" s="337"/>
      <c r="E10" s="337"/>
      <c r="F10" s="337"/>
      <c r="G10" s="337"/>
      <c r="H10" s="337"/>
      <c r="I10" s="337"/>
      <c r="J10" s="337"/>
      <c r="K10" s="337"/>
      <c r="L10" s="337"/>
      <c r="M10" s="337"/>
      <c r="N10" s="337"/>
    </row>
    <row r="11" spans="1:14" ht="15" x14ac:dyDescent="0.25">
      <c r="A11" s="337"/>
      <c r="B11" s="337"/>
      <c r="C11" s="337"/>
      <c r="D11" s="337"/>
      <c r="E11" s="337"/>
      <c r="F11" s="337"/>
      <c r="G11" s="337"/>
      <c r="H11" s="337"/>
      <c r="I11" s="337"/>
      <c r="J11" s="337"/>
      <c r="K11" s="337"/>
      <c r="L11" s="337"/>
      <c r="M11" s="337"/>
      <c r="N11" s="337"/>
    </row>
    <row r="12" spans="1:14" ht="15" x14ac:dyDescent="0.25">
      <c r="A12" s="337"/>
      <c r="B12" s="337"/>
      <c r="C12" s="337"/>
      <c r="D12" s="337"/>
      <c r="E12" s="337"/>
      <c r="F12" s="337"/>
      <c r="G12" s="337"/>
      <c r="H12" s="337"/>
      <c r="I12" s="337"/>
      <c r="J12" s="337"/>
      <c r="K12" s="337"/>
      <c r="L12" s="337"/>
      <c r="M12" s="337"/>
      <c r="N12" s="337"/>
    </row>
    <row r="13" spans="1:14" ht="15" x14ac:dyDescent="0.25">
      <c r="A13" s="337"/>
      <c r="B13" s="337"/>
      <c r="C13" s="337"/>
      <c r="D13" s="337"/>
      <c r="E13" s="337"/>
      <c r="F13" s="337"/>
      <c r="G13" s="337"/>
      <c r="H13" s="337"/>
      <c r="I13" s="337"/>
      <c r="J13" s="337"/>
      <c r="K13" s="337"/>
      <c r="L13" s="337"/>
      <c r="M13" s="337"/>
      <c r="N13" s="337"/>
    </row>
    <row r="14" spans="1:14" ht="15" x14ac:dyDescent="0.25">
      <c r="A14" s="337"/>
      <c r="B14" s="337"/>
      <c r="C14" s="337"/>
      <c r="D14" s="337"/>
      <c r="E14" s="337"/>
      <c r="F14" s="337"/>
      <c r="G14" s="337"/>
      <c r="H14" s="337"/>
      <c r="I14" s="337"/>
      <c r="J14" s="337"/>
      <c r="K14" s="337"/>
      <c r="L14" s="337"/>
      <c r="M14" s="337"/>
      <c r="N14" s="337"/>
    </row>
    <row r="15" spans="1:14" ht="15" x14ac:dyDescent="0.25">
      <c r="A15" s="337"/>
      <c r="B15" s="337"/>
      <c r="C15" s="337"/>
      <c r="D15" s="337"/>
      <c r="E15" s="337"/>
      <c r="F15" s="337"/>
      <c r="G15" s="337"/>
      <c r="H15" s="337"/>
      <c r="I15" s="337"/>
      <c r="J15" s="337"/>
      <c r="K15" s="337"/>
      <c r="L15" s="337"/>
      <c r="M15" s="337"/>
      <c r="N15" s="337"/>
    </row>
    <row r="16" spans="1:14" ht="15" x14ac:dyDescent="0.25">
      <c r="A16" s="337"/>
      <c r="B16" s="337"/>
      <c r="C16" s="337"/>
      <c r="D16" s="337"/>
      <c r="E16" s="337"/>
      <c r="F16" s="337"/>
      <c r="G16" s="337"/>
      <c r="H16" s="337"/>
      <c r="I16" s="337"/>
      <c r="J16" s="337"/>
      <c r="K16" s="337"/>
      <c r="L16" s="337"/>
      <c r="M16" s="337"/>
      <c r="N16" s="337"/>
    </row>
    <row r="17" spans="1:14" ht="15" x14ac:dyDescent="0.25">
      <c r="A17" s="337"/>
      <c r="B17" s="337"/>
      <c r="C17" s="337"/>
      <c r="D17" s="337"/>
      <c r="E17" s="337"/>
      <c r="F17" s="337"/>
      <c r="G17" s="337"/>
      <c r="H17" s="337"/>
      <c r="I17" s="337"/>
      <c r="J17" s="337"/>
      <c r="K17" s="337"/>
      <c r="L17" s="337"/>
      <c r="M17" s="337"/>
      <c r="N17" s="337"/>
    </row>
    <row r="18" spans="1:14" ht="15" x14ac:dyDescent="0.25">
      <c r="A18" s="337"/>
      <c r="B18" s="337"/>
      <c r="C18" s="337"/>
      <c r="D18" s="337"/>
      <c r="E18" s="337"/>
      <c r="F18" s="337"/>
      <c r="G18" s="337"/>
      <c r="H18" s="337"/>
      <c r="I18" s="337"/>
      <c r="J18" s="337"/>
      <c r="K18" s="337"/>
      <c r="L18" s="337"/>
      <c r="M18" s="337"/>
      <c r="N18" s="337"/>
    </row>
    <row r="19" spans="1:14" ht="15" x14ac:dyDescent="0.25">
      <c r="A19" s="337"/>
      <c r="B19" s="337"/>
      <c r="C19" s="337"/>
      <c r="D19" s="337"/>
      <c r="E19" s="337"/>
      <c r="F19" s="337"/>
      <c r="G19" s="337"/>
      <c r="H19" s="337"/>
      <c r="I19" s="337"/>
      <c r="J19" s="337"/>
      <c r="K19" s="337"/>
      <c r="L19" s="337"/>
      <c r="M19" s="337"/>
      <c r="N19" s="337"/>
    </row>
    <row r="20" spans="1:14" ht="15" x14ac:dyDescent="0.25">
      <c r="A20" s="337"/>
      <c r="B20" s="337"/>
      <c r="C20" s="337"/>
      <c r="D20" s="337"/>
      <c r="E20" s="337"/>
      <c r="F20" s="337"/>
      <c r="G20" s="337"/>
      <c r="H20" s="337"/>
      <c r="I20" s="337"/>
      <c r="J20" s="337"/>
      <c r="K20" s="337"/>
      <c r="L20" s="337"/>
      <c r="M20" s="337"/>
      <c r="N20" s="337"/>
    </row>
    <row r="21" spans="1:14" ht="15" x14ac:dyDescent="0.25">
      <c r="A21" s="337"/>
      <c r="B21" s="337"/>
      <c r="C21" s="337"/>
      <c r="D21" s="337"/>
      <c r="E21" s="337"/>
      <c r="F21" s="337"/>
      <c r="G21" s="337"/>
      <c r="H21" s="337"/>
      <c r="I21" s="337"/>
      <c r="J21" s="337"/>
      <c r="K21" s="337"/>
      <c r="L21" s="337"/>
      <c r="M21" s="337"/>
      <c r="N21" s="337"/>
    </row>
    <row r="22" spans="1:14" ht="15" x14ac:dyDescent="0.25">
      <c r="A22" s="337"/>
      <c r="B22" s="337"/>
      <c r="C22" s="337"/>
      <c r="D22" s="337"/>
      <c r="E22" s="337"/>
      <c r="F22" s="337"/>
      <c r="G22" s="337"/>
      <c r="H22" s="337"/>
      <c r="I22" s="337"/>
      <c r="J22" s="337"/>
      <c r="K22" s="337"/>
      <c r="L22" s="337"/>
      <c r="M22" s="337"/>
      <c r="N22" s="337"/>
    </row>
    <row r="23" spans="1:14" ht="15" x14ac:dyDescent="0.25">
      <c r="A23" s="337"/>
      <c r="B23" s="337"/>
      <c r="C23" s="337"/>
      <c r="D23" s="337"/>
      <c r="E23" s="337"/>
      <c r="F23" s="337"/>
      <c r="G23" s="337"/>
      <c r="H23" s="337"/>
      <c r="I23" s="337"/>
      <c r="J23" s="337"/>
      <c r="K23" s="337"/>
      <c r="L23" s="337"/>
      <c r="M23" s="337"/>
      <c r="N23" s="337"/>
    </row>
    <row r="24" spans="1:14" ht="15" x14ac:dyDescent="0.25">
      <c r="A24" s="337"/>
      <c r="B24" s="337"/>
      <c r="C24" s="337"/>
      <c r="D24" s="337"/>
      <c r="E24" s="337"/>
      <c r="F24" s="337"/>
      <c r="G24" s="337"/>
      <c r="H24" s="337"/>
      <c r="I24" s="337"/>
      <c r="J24" s="337"/>
      <c r="K24" s="337"/>
      <c r="L24" s="337"/>
      <c r="M24" s="337"/>
      <c r="N24" s="337"/>
    </row>
    <row r="25" spans="1:14" ht="15" x14ac:dyDescent="0.25">
      <c r="A25" s="337"/>
      <c r="B25" s="337"/>
      <c r="C25" s="337"/>
      <c r="D25" s="337"/>
      <c r="E25" s="337"/>
      <c r="F25" s="337"/>
      <c r="G25" s="337"/>
      <c r="H25" s="337"/>
      <c r="I25" s="337"/>
      <c r="J25" s="337"/>
      <c r="K25" s="337"/>
      <c r="L25" s="337"/>
      <c r="M25" s="337"/>
      <c r="N25" s="337"/>
    </row>
    <row r="26" spans="1:14" ht="15" x14ac:dyDescent="0.25">
      <c r="A26" s="337"/>
      <c r="B26" s="337"/>
      <c r="C26" s="337"/>
      <c r="D26" s="337"/>
      <c r="E26" s="337"/>
      <c r="F26" s="337"/>
      <c r="G26" s="337"/>
      <c r="H26" s="337"/>
      <c r="I26" s="337"/>
      <c r="J26" s="337"/>
      <c r="K26" s="337"/>
      <c r="L26" s="337"/>
      <c r="M26" s="337"/>
      <c r="N26" s="337"/>
    </row>
    <row r="27" spans="1:14" ht="15" x14ac:dyDescent="0.25">
      <c r="A27" s="337"/>
      <c r="B27" s="337"/>
      <c r="C27" s="337"/>
      <c r="D27" s="337"/>
      <c r="E27" s="337"/>
      <c r="F27" s="337"/>
      <c r="G27" s="337"/>
      <c r="H27" s="337"/>
      <c r="I27" s="337"/>
      <c r="J27" s="337"/>
      <c r="K27" s="337"/>
      <c r="L27" s="337"/>
      <c r="M27" s="337"/>
      <c r="N27" s="337"/>
    </row>
    <row r="28" spans="1:14" ht="15" x14ac:dyDescent="0.25">
      <c r="A28" s="337"/>
      <c r="B28" s="337"/>
      <c r="C28" s="337"/>
      <c r="D28" s="337"/>
      <c r="E28" s="337"/>
      <c r="F28" s="337"/>
      <c r="G28" s="337"/>
      <c r="H28" s="337"/>
      <c r="I28" s="337"/>
      <c r="J28" s="337"/>
      <c r="K28" s="337"/>
      <c r="L28" s="337"/>
      <c r="M28" s="337"/>
      <c r="N28" s="337"/>
    </row>
    <row r="29" spans="1:14" ht="15" x14ac:dyDescent="0.25">
      <c r="A29" s="337"/>
      <c r="B29" s="337"/>
      <c r="C29" s="337"/>
      <c r="D29" s="337"/>
      <c r="E29" s="337"/>
      <c r="F29" s="337"/>
      <c r="G29" s="337"/>
      <c r="H29" s="337"/>
      <c r="I29" s="337"/>
      <c r="J29" s="337"/>
      <c r="K29" s="337"/>
      <c r="L29" s="337"/>
      <c r="M29" s="337"/>
      <c r="N29" s="337"/>
    </row>
    <row r="30" spans="1:14" ht="15" x14ac:dyDescent="0.25">
      <c r="A30" s="337"/>
      <c r="B30" s="337"/>
      <c r="C30" s="337"/>
      <c r="D30" s="337"/>
      <c r="E30" s="337"/>
      <c r="F30" s="337"/>
      <c r="G30" s="337"/>
      <c r="H30" s="337"/>
      <c r="I30" s="337"/>
      <c r="J30" s="337"/>
      <c r="K30" s="337"/>
      <c r="L30" s="337"/>
      <c r="M30" s="337"/>
      <c r="N30" s="337"/>
    </row>
    <row r="31" spans="1:14" ht="15" x14ac:dyDescent="0.25">
      <c r="A31" s="337"/>
      <c r="B31" s="337"/>
      <c r="C31" s="337"/>
      <c r="D31" s="337"/>
      <c r="E31" s="337"/>
      <c r="F31" s="337"/>
      <c r="G31" s="337"/>
      <c r="H31" s="337"/>
      <c r="I31" s="337"/>
      <c r="J31" s="337"/>
      <c r="K31" s="337"/>
      <c r="L31" s="337"/>
      <c r="M31" s="337"/>
      <c r="N31" s="337"/>
    </row>
    <row r="32" spans="1:14" ht="15" x14ac:dyDescent="0.25">
      <c r="A32" s="337"/>
      <c r="B32" s="337"/>
      <c r="C32" s="337"/>
      <c r="D32" s="337"/>
      <c r="E32" s="337"/>
      <c r="F32" s="337"/>
      <c r="G32" s="337"/>
      <c r="H32" s="337"/>
      <c r="I32" s="337"/>
      <c r="J32" s="337"/>
      <c r="K32" s="337"/>
      <c r="L32" s="337"/>
      <c r="M32" s="337"/>
      <c r="N32" s="337"/>
    </row>
    <row r="33" spans="1:14" ht="15" x14ac:dyDescent="0.25">
      <c r="A33" s="337"/>
      <c r="B33" s="337"/>
      <c r="C33" s="337"/>
      <c r="D33" s="337"/>
      <c r="E33" s="337"/>
      <c r="F33" s="337"/>
      <c r="G33" s="337"/>
      <c r="H33" s="337"/>
      <c r="I33" s="337"/>
      <c r="J33" s="337"/>
      <c r="K33" s="337"/>
      <c r="L33" s="337"/>
      <c r="M33" s="337"/>
      <c r="N33" s="337"/>
    </row>
    <row r="34" spans="1:14" ht="15" x14ac:dyDescent="0.25">
      <c r="A34" s="337"/>
      <c r="B34" s="337"/>
      <c r="C34" s="337"/>
      <c r="D34" s="337"/>
      <c r="E34" s="337"/>
      <c r="F34" s="337"/>
      <c r="G34" s="337"/>
      <c r="H34" s="337"/>
      <c r="I34" s="337"/>
      <c r="J34" s="337"/>
      <c r="K34" s="337"/>
      <c r="L34" s="337"/>
      <c r="M34" s="337"/>
      <c r="N34" s="337"/>
    </row>
    <row r="35" spans="1:14" ht="15" x14ac:dyDescent="0.25">
      <c r="A35" s="337"/>
      <c r="B35" s="337"/>
      <c r="C35" s="337"/>
      <c r="D35" s="337"/>
      <c r="E35" s="337"/>
      <c r="F35" s="337"/>
      <c r="G35" s="337"/>
      <c r="H35" s="337"/>
      <c r="I35" s="337"/>
      <c r="J35" s="337"/>
      <c r="K35" s="337"/>
      <c r="L35" s="337"/>
      <c r="M35" s="337"/>
      <c r="N35" s="337"/>
    </row>
    <row r="36" spans="1:14" ht="15" x14ac:dyDescent="0.25">
      <c r="A36" s="337"/>
      <c r="B36" s="337"/>
      <c r="C36" s="337"/>
      <c r="D36" s="337"/>
      <c r="E36" s="337"/>
      <c r="F36" s="337"/>
      <c r="G36" s="337"/>
      <c r="H36" s="337"/>
      <c r="I36" s="337"/>
      <c r="J36" s="337"/>
      <c r="K36" s="337"/>
      <c r="L36" s="337"/>
      <c r="M36" s="337"/>
      <c r="N36" s="337"/>
    </row>
    <row r="37" spans="1:14" ht="15" x14ac:dyDescent="0.25">
      <c r="A37" s="337"/>
      <c r="B37" s="337"/>
      <c r="C37" s="337"/>
      <c r="D37" s="337"/>
      <c r="E37" s="337"/>
      <c r="F37" s="337"/>
      <c r="G37" s="337"/>
      <c r="H37" s="337"/>
      <c r="I37" s="337"/>
      <c r="J37" s="337"/>
      <c r="K37" s="337"/>
      <c r="L37" s="337"/>
      <c r="M37" s="337"/>
      <c r="N37" s="337"/>
    </row>
    <row r="38" spans="1:14" ht="15" x14ac:dyDescent="0.25">
      <c r="A38" s="337"/>
      <c r="B38" s="337"/>
      <c r="C38" s="337"/>
      <c r="D38" s="337"/>
      <c r="E38" s="337"/>
      <c r="F38" s="337"/>
      <c r="G38" s="337"/>
      <c r="H38" s="337"/>
      <c r="I38" s="337"/>
      <c r="J38" s="337"/>
      <c r="K38" s="337"/>
      <c r="L38" s="337"/>
      <c r="M38" s="337"/>
      <c r="N38" s="337"/>
    </row>
    <row r="39" spans="1:14" ht="15" x14ac:dyDescent="0.25">
      <c r="A39" s="337"/>
      <c r="B39" s="337"/>
      <c r="C39" s="337"/>
      <c r="D39" s="337"/>
      <c r="E39" s="337"/>
      <c r="F39" s="337"/>
      <c r="G39" s="337"/>
      <c r="H39" s="337"/>
      <c r="I39" s="337"/>
      <c r="J39" s="337"/>
      <c r="K39" s="337"/>
      <c r="L39" s="337"/>
      <c r="M39" s="337"/>
      <c r="N39" s="337"/>
    </row>
    <row r="40" spans="1:14" ht="15" x14ac:dyDescent="0.25">
      <c r="A40" s="337"/>
      <c r="B40" s="337"/>
      <c r="C40" s="337"/>
      <c r="D40" s="337"/>
      <c r="E40" s="337"/>
      <c r="F40" s="337"/>
      <c r="G40" s="337"/>
      <c r="H40" s="337"/>
      <c r="I40" s="337"/>
      <c r="J40" s="337"/>
      <c r="K40" s="337"/>
      <c r="L40" s="337"/>
      <c r="M40" s="337"/>
      <c r="N40" s="337"/>
    </row>
    <row r="41" spans="1:14" ht="15" x14ac:dyDescent="0.25">
      <c r="A41" s="337"/>
      <c r="B41" s="337"/>
      <c r="C41" s="337"/>
      <c r="D41" s="337"/>
      <c r="E41" s="337"/>
      <c r="F41" s="337"/>
      <c r="G41" s="337"/>
      <c r="H41" s="337"/>
      <c r="I41" s="337"/>
      <c r="J41" s="337"/>
      <c r="K41" s="337"/>
      <c r="L41" s="337"/>
      <c r="M41" s="337"/>
      <c r="N41" s="337"/>
    </row>
    <row r="42" spans="1:14" ht="15" x14ac:dyDescent="0.25">
      <c r="A42" s="337"/>
      <c r="B42" s="337"/>
      <c r="C42" s="337"/>
      <c r="D42" s="337"/>
      <c r="E42" s="337"/>
      <c r="F42" s="337"/>
      <c r="G42" s="337"/>
      <c r="H42" s="337"/>
      <c r="I42" s="337"/>
      <c r="J42" s="337"/>
      <c r="K42" s="337"/>
      <c r="L42" s="337"/>
      <c r="M42" s="337"/>
      <c r="N42" s="337"/>
    </row>
    <row r="43" spans="1:14" x14ac:dyDescent="0.3">
      <c r="A43" s="337"/>
      <c r="B43" s="337"/>
      <c r="C43" s="337"/>
      <c r="D43" s="337"/>
      <c r="E43" s="337"/>
      <c r="F43" s="337"/>
      <c r="G43" s="337"/>
      <c r="H43" s="337"/>
      <c r="I43" s="337"/>
      <c r="J43" s="337"/>
      <c r="K43" s="337"/>
      <c r="L43" s="337"/>
      <c r="M43" s="337"/>
      <c r="N43" s="337"/>
    </row>
    <row r="44" spans="1:14" x14ac:dyDescent="0.3">
      <c r="A44" s="337"/>
      <c r="B44" s="337"/>
      <c r="C44" s="337"/>
      <c r="D44" s="337"/>
      <c r="E44" s="337"/>
      <c r="F44" s="337"/>
      <c r="G44" s="337"/>
      <c r="H44" s="337"/>
      <c r="I44" s="337"/>
      <c r="J44" s="337"/>
      <c r="K44" s="337"/>
      <c r="L44" s="337"/>
      <c r="M44" s="337"/>
      <c r="N44" s="337"/>
    </row>
    <row r="45" spans="1:14" x14ac:dyDescent="0.3">
      <c r="A45" s="337"/>
      <c r="B45" s="337"/>
      <c r="C45" s="337"/>
      <c r="D45" s="337"/>
      <c r="E45" s="337"/>
      <c r="F45" s="337"/>
      <c r="G45" s="337"/>
      <c r="H45" s="337"/>
      <c r="I45" s="337"/>
      <c r="J45" s="337"/>
      <c r="K45" s="337"/>
      <c r="L45" s="337"/>
      <c r="M45" s="337"/>
      <c r="N45" s="337"/>
    </row>
    <row r="46" spans="1:14" x14ac:dyDescent="0.3">
      <c r="A46" s="337"/>
      <c r="B46" s="337"/>
      <c r="C46" s="337"/>
      <c r="D46" s="337"/>
      <c r="E46" s="337"/>
      <c r="F46" s="337"/>
      <c r="G46" s="337"/>
      <c r="H46" s="337"/>
      <c r="I46" s="337"/>
      <c r="J46" s="337"/>
      <c r="K46" s="337"/>
      <c r="L46" s="337"/>
      <c r="M46" s="337"/>
      <c r="N46" s="337"/>
    </row>
    <row r="47" spans="1:14" x14ac:dyDescent="0.3">
      <c r="A47" s="337"/>
      <c r="B47" s="337"/>
      <c r="C47" s="337"/>
      <c r="D47" s="337"/>
      <c r="E47" s="337"/>
      <c r="F47" s="337"/>
      <c r="G47" s="337"/>
      <c r="H47" s="337"/>
      <c r="I47" s="337"/>
      <c r="J47" s="337"/>
      <c r="K47" s="337"/>
      <c r="L47" s="337"/>
      <c r="M47" s="337"/>
      <c r="N47" s="337"/>
    </row>
    <row r="48" spans="1:14" x14ac:dyDescent="0.3">
      <c r="A48" s="337"/>
      <c r="B48" s="337"/>
      <c r="C48" s="337"/>
      <c r="D48" s="337"/>
      <c r="E48" s="337"/>
      <c r="F48" s="337"/>
      <c r="G48" s="337"/>
      <c r="H48" s="337"/>
      <c r="I48" s="337"/>
      <c r="J48" s="337"/>
      <c r="K48" s="337"/>
      <c r="L48" s="337"/>
      <c r="M48" s="337"/>
      <c r="N48" s="337"/>
    </row>
    <row r="49" spans="1:17" x14ac:dyDescent="0.3">
      <c r="A49" s="337"/>
      <c r="B49" s="337"/>
      <c r="C49" s="337"/>
      <c r="D49" s="337"/>
      <c r="E49" s="337"/>
      <c r="F49" s="337"/>
      <c r="G49" s="337"/>
      <c r="H49" s="337"/>
      <c r="I49" s="337"/>
      <c r="J49" s="337"/>
      <c r="K49" s="337"/>
      <c r="L49" s="337"/>
      <c r="M49" s="337"/>
      <c r="N49" s="337"/>
    </row>
    <row r="50" spans="1:17" x14ac:dyDescent="0.3">
      <c r="A50" s="337"/>
      <c r="B50" s="337"/>
      <c r="C50" s="337"/>
      <c r="D50" s="337"/>
      <c r="E50" s="337"/>
      <c r="F50" s="337"/>
      <c r="G50" s="337"/>
      <c r="H50" s="337"/>
      <c r="I50" s="337"/>
      <c r="J50" s="337"/>
      <c r="K50" s="337"/>
      <c r="L50" s="337"/>
      <c r="M50" s="337"/>
      <c r="N50" s="337"/>
    </row>
    <row r="51" spans="1:17" x14ac:dyDescent="0.3">
      <c r="A51" s="337"/>
      <c r="B51" s="337"/>
      <c r="C51" s="337"/>
      <c r="D51" s="337"/>
      <c r="E51" s="337"/>
      <c r="F51" s="337"/>
      <c r="G51" s="337"/>
      <c r="H51" s="337"/>
      <c r="I51" s="337"/>
      <c r="J51" s="337"/>
      <c r="K51" s="337"/>
      <c r="L51" s="337"/>
      <c r="M51" s="337"/>
      <c r="N51" s="337"/>
    </row>
    <row r="52" spans="1:17" x14ac:dyDescent="0.3">
      <c r="A52" s="337"/>
      <c r="B52" s="337"/>
      <c r="C52" s="337"/>
      <c r="D52" s="337"/>
      <c r="E52" s="337"/>
      <c r="F52" s="337"/>
      <c r="G52" s="337"/>
      <c r="H52" s="337"/>
      <c r="I52" s="337"/>
      <c r="J52" s="337"/>
      <c r="K52" s="337"/>
      <c r="L52" s="337"/>
      <c r="M52" s="337"/>
      <c r="N52" s="337"/>
    </row>
    <row r="53" spans="1:17" x14ac:dyDescent="0.3">
      <c r="A53" s="337"/>
      <c r="B53" s="337"/>
      <c r="C53" s="337"/>
      <c r="D53" s="337"/>
      <c r="E53" s="337"/>
      <c r="F53" s="337"/>
      <c r="G53" s="337"/>
      <c r="H53" s="337"/>
      <c r="I53" s="337"/>
      <c r="J53" s="337"/>
      <c r="K53" s="337"/>
      <c r="L53" s="337"/>
      <c r="M53" s="337"/>
      <c r="N53" s="337"/>
    </row>
    <row r="54" spans="1:17" x14ac:dyDescent="0.3">
      <c r="A54" s="337"/>
      <c r="B54" s="337"/>
      <c r="C54" s="337"/>
      <c r="D54" s="337"/>
      <c r="E54" s="337"/>
      <c r="F54" s="337"/>
      <c r="G54" s="337"/>
      <c r="H54" s="337"/>
      <c r="I54" s="337"/>
      <c r="J54" s="337"/>
      <c r="K54" s="337"/>
      <c r="L54" s="337"/>
      <c r="M54" s="337"/>
      <c r="N54" s="337"/>
    </row>
    <row r="55" spans="1:17" x14ac:dyDescent="0.3">
      <c r="A55" s="337"/>
      <c r="B55" s="337"/>
      <c r="C55" s="337"/>
      <c r="D55" s="337"/>
      <c r="E55" s="337"/>
      <c r="F55" s="337"/>
      <c r="G55" s="337"/>
      <c r="H55" s="337"/>
      <c r="I55" s="337"/>
      <c r="J55" s="337"/>
      <c r="K55" s="337"/>
      <c r="L55" s="337"/>
      <c r="M55" s="337"/>
      <c r="N55" s="337"/>
    </row>
    <row r="56" spans="1:17" x14ac:dyDescent="0.3">
      <c r="A56" s="337"/>
      <c r="B56" s="337"/>
      <c r="C56" s="337"/>
      <c r="D56" s="337"/>
      <c r="E56" s="337"/>
      <c r="F56" s="337"/>
      <c r="G56" s="337"/>
      <c r="H56" s="337"/>
      <c r="I56" s="337"/>
      <c r="J56" s="337"/>
      <c r="K56" s="337"/>
      <c r="L56" s="337"/>
      <c r="M56" s="337"/>
      <c r="N56" s="337"/>
    </row>
    <row r="57" spans="1:17" x14ac:dyDescent="0.3">
      <c r="A57" s="337"/>
      <c r="B57" s="337"/>
      <c r="C57" s="337"/>
      <c r="D57" s="337"/>
      <c r="E57" s="337"/>
      <c r="F57" s="337"/>
      <c r="G57" s="337"/>
      <c r="H57" s="337"/>
      <c r="I57" s="337"/>
      <c r="J57" s="337"/>
      <c r="K57" s="337"/>
      <c r="L57" s="337"/>
      <c r="M57" s="337"/>
      <c r="N57" s="337"/>
    </row>
    <row r="58" spans="1:17" x14ac:dyDescent="0.3">
      <c r="A58" s="337"/>
      <c r="B58" s="337"/>
      <c r="C58" s="337"/>
      <c r="D58" s="337"/>
      <c r="E58" s="337"/>
      <c r="F58" s="337"/>
      <c r="G58" s="337"/>
      <c r="H58" s="337"/>
      <c r="I58" s="337"/>
      <c r="J58" s="337"/>
      <c r="K58" s="337"/>
      <c r="L58" s="337"/>
      <c r="M58" s="337"/>
      <c r="N58" s="337"/>
    </row>
    <row r="59" spans="1:17" x14ac:dyDescent="0.3">
      <c r="A59" s="337"/>
      <c r="B59" s="337"/>
      <c r="C59" s="337"/>
      <c r="D59" s="337"/>
      <c r="E59" s="337"/>
      <c r="F59" s="337"/>
      <c r="G59" s="337"/>
      <c r="H59" s="337"/>
      <c r="I59" s="337"/>
      <c r="J59" s="337"/>
      <c r="K59" s="337"/>
      <c r="L59" s="337"/>
      <c r="M59" s="337"/>
      <c r="N59" s="337"/>
    </row>
    <row r="60" spans="1:17" x14ac:dyDescent="0.3">
      <c r="A60" s="337"/>
      <c r="B60" s="337"/>
      <c r="C60" s="337"/>
      <c r="D60" s="337"/>
      <c r="E60" s="337"/>
      <c r="F60" s="337"/>
      <c r="G60" s="337"/>
      <c r="H60" s="337"/>
      <c r="I60" s="337"/>
      <c r="J60" s="337"/>
      <c r="K60" s="337"/>
      <c r="L60" s="337"/>
      <c r="M60" s="337"/>
      <c r="N60" s="337"/>
      <c r="Q60" s="1"/>
    </row>
    <row r="61" spans="1:17" x14ac:dyDescent="0.3">
      <c r="A61" s="337"/>
      <c r="B61" s="337"/>
      <c r="C61" s="337"/>
      <c r="D61" s="337"/>
      <c r="E61" s="337"/>
      <c r="F61" s="337"/>
      <c r="G61" s="337"/>
      <c r="H61" s="337"/>
      <c r="I61" s="337"/>
      <c r="J61" s="337"/>
      <c r="K61" s="337"/>
      <c r="L61" s="337"/>
      <c r="M61" s="337"/>
      <c r="N61" s="337"/>
    </row>
    <row r="62" spans="1:17" x14ac:dyDescent="0.3">
      <c r="A62" s="337"/>
      <c r="B62" s="337"/>
      <c r="C62" s="337"/>
      <c r="D62" s="337"/>
      <c r="E62" s="337"/>
      <c r="F62" s="337"/>
      <c r="G62" s="337"/>
      <c r="H62" s="337"/>
      <c r="I62" s="337"/>
      <c r="J62" s="337"/>
      <c r="K62" s="337"/>
      <c r="L62" s="337"/>
      <c r="M62" s="337"/>
      <c r="N62" s="337"/>
    </row>
    <row r="63" spans="1:17" x14ac:dyDescent="0.3">
      <c r="A63" s="337"/>
      <c r="B63" s="337"/>
      <c r="C63" s="337"/>
      <c r="D63" s="337"/>
      <c r="E63" s="337"/>
      <c r="F63" s="337"/>
      <c r="G63" s="337"/>
      <c r="H63" s="337"/>
      <c r="I63" s="337"/>
      <c r="J63" s="337"/>
      <c r="K63" s="337"/>
      <c r="L63" s="337"/>
      <c r="M63" s="337"/>
      <c r="N63" s="337"/>
    </row>
    <row r="64" spans="1:17" x14ac:dyDescent="0.3">
      <c r="A64" s="337"/>
      <c r="B64" s="337"/>
      <c r="C64" s="337"/>
      <c r="D64" s="337"/>
      <c r="E64" s="337"/>
      <c r="F64" s="337"/>
      <c r="G64" s="337"/>
      <c r="H64" s="337"/>
      <c r="I64" s="337"/>
      <c r="J64" s="337"/>
      <c r="K64" s="337"/>
      <c r="L64" s="337"/>
      <c r="M64" s="337"/>
      <c r="N64" s="337"/>
    </row>
    <row r="65" spans="1:14" x14ac:dyDescent="0.3">
      <c r="A65" s="337"/>
      <c r="B65" s="337"/>
      <c r="C65" s="337"/>
      <c r="D65" s="337"/>
      <c r="E65" s="337"/>
      <c r="F65" s="337"/>
      <c r="G65" s="337"/>
      <c r="H65" s="337"/>
      <c r="I65" s="337"/>
      <c r="J65" s="337"/>
      <c r="K65" s="337"/>
      <c r="L65" s="337"/>
      <c r="M65" s="337"/>
      <c r="N65" s="337"/>
    </row>
    <row r="66" spans="1:14" x14ac:dyDescent="0.3">
      <c r="A66" s="337"/>
      <c r="B66" s="337"/>
      <c r="C66" s="337"/>
      <c r="D66" s="337"/>
      <c r="E66" s="337"/>
      <c r="F66" s="337"/>
      <c r="G66" s="337"/>
      <c r="H66" s="337"/>
      <c r="I66" s="337"/>
      <c r="J66" s="337"/>
      <c r="K66" s="337"/>
      <c r="L66" s="337"/>
      <c r="M66" s="337"/>
      <c r="N66" s="337"/>
    </row>
    <row r="67" spans="1:14" x14ac:dyDescent="0.3">
      <c r="A67" s="337"/>
      <c r="B67" s="337"/>
      <c r="C67" s="337"/>
      <c r="D67" s="337"/>
      <c r="E67" s="337"/>
      <c r="F67" s="337"/>
      <c r="G67" s="337"/>
      <c r="H67" s="337"/>
      <c r="I67" s="337"/>
      <c r="J67" s="337"/>
      <c r="K67" s="337"/>
      <c r="L67" s="337"/>
      <c r="M67" s="337"/>
      <c r="N67" s="337"/>
    </row>
    <row r="68" spans="1:14" x14ac:dyDescent="0.3">
      <c r="A68" s="337"/>
      <c r="B68" s="337"/>
      <c r="C68" s="337"/>
      <c r="D68" s="337"/>
      <c r="E68" s="337"/>
      <c r="F68" s="337"/>
      <c r="G68" s="337"/>
      <c r="H68" s="337"/>
      <c r="I68" s="337"/>
      <c r="J68" s="337"/>
      <c r="K68" s="337"/>
      <c r="L68" s="337"/>
      <c r="M68" s="337"/>
      <c r="N68" s="337"/>
    </row>
    <row r="69" spans="1:14" x14ac:dyDescent="0.3">
      <c r="A69" s="337"/>
      <c r="B69" s="337"/>
      <c r="C69" s="337"/>
      <c r="D69" s="337"/>
      <c r="E69" s="337"/>
      <c r="F69" s="337"/>
      <c r="G69" s="337"/>
      <c r="H69" s="337"/>
      <c r="I69" s="337"/>
      <c r="J69" s="337"/>
      <c r="K69" s="337"/>
      <c r="L69" s="337"/>
      <c r="M69" s="337"/>
      <c r="N69" s="337"/>
    </row>
    <row r="70" spans="1:14" x14ac:dyDescent="0.3">
      <c r="A70" s="337"/>
      <c r="B70" s="337"/>
      <c r="C70" s="337"/>
      <c r="D70" s="337"/>
      <c r="E70" s="337"/>
      <c r="F70" s="337"/>
      <c r="G70" s="337"/>
      <c r="H70" s="337"/>
      <c r="I70" s="337"/>
      <c r="J70" s="337"/>
      <c r="K70" s="337"/>
      <c r="L70" s="337"/>
      <c r="M70" s="337"/>
      <c r="N70" s="337"/>
    </row>
    <row r="71" spans="1:14" x14ac:dyDescent="0.3">
      <c r="A71" s="337"/>
      <c r="B71" s="337"/>
      <c r="C71" s="337"/>
      <c r="D71" s="337"/>
      <c r="E71" s="337"/>
      <c r="F71" s="337"/>
      <c r="G71" s="337"/>
      <c r="H71" s="337"/>
      <c r="I71" s="337"/>
      <c r="J71" s="337"/>
      <c r="K71" s="337"/>
      <c r="L71" s="337"/>
      <c r="M71" s="337"/>
      <c r="N71" s="337"/>
    </row>
    <row r="72" spans="1:14" x14ac:dyDescent="0.3">
      <c r="A72" s="337"/>
      <c r="B72" s="337"/>
      <c r="C72" s="337"/>
      <c r="D72" s="337"/>
      <c r="E72" s="337"/>
      <c r="F72" s="337"/>
      <c r="G72" s="337"/>
      <c r="H72" s="337"/>
      <c r="I72" s="337"/>
      <c r="J72" s="337"/>
      <c r="K72" s="337"/>
      <c r="L72" s="337"/>
      <c r="M72" s="337"/>
      <c r="N72" s="337"/>
    </row>
  </sheetData>
  <sheetProtection algorithmName="SHA-512" hashValue="fJvSJNYY2ApIlZra3KC7N6Dvm5Ns07vc/OXHULl+FG0Ey7BrHQDrzPy+LImPxV2UdvQj6oG7RJTuyA+022f8yw==" saltValue="k6w2BNksPp+kuQo3S05mTg==" spinCount="100000" sheet="1" formatCells="0" selectLockedCells="1"/>
  <pageMargins left="0.28000000000000003" right="0.22" top="0.41" bottom="0.28999999999999998" header="0.25" footer="0.19"/>
  <pageSetup paperSize="9" scale="77"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W43"/>
  <sheetViews>
    <sheetView showGridLines="0" zoomScaleNormal="100" zoomScaleSheetLayoutView="100" zoomScalePageLayoutView="70" workbookViewId="0"/>
  </sheetViews>
  <sheetFormatPr defaultColWidth="9.109375" defaultRowHeight="15.6" x14ac:dyDescent="0.3"/>
  <cols>
    <col min="1" max="1" width="2.44140625" style="218" customWidth="1"/>
    <col min="2" max="2" width="1.6640625" style="255" customWidth="1"/>
    <col min="3" max="3" width="4.5546875" style="218" customWidth="1"/>
    <col min="4" max="4" width="10.6640625" style="218" customWidth="1"/>
    <col min="5" max="5" width="5.33203125" style="218" customWidth="1"/>
    <col min="6" max="6" width="9.109375" style="218"/>
    <col min="7" max="7" width="2.5546875" style="218" customWidth="1"/>
    <col min="8" max="8" width="12" style="218" customWidth="1"/>
    <col min="9" max="9" width="14.5546875" style="218" customWidth="1"/>
    <col min="10" max="10" width="9.109375" style="218"/>
    <col min="11" max="18" width="13.6640625" style="218" customWidth="1"/>
    <col min="19" max="19" width="1.6640625" style="255" customWidth="1"/>
    <col min="20" max="20" width="5.44140625" style="218" customWidth="1"/>
    <col min="21" max="21" width="12.44140625" style="218" customWidth="1"/>
    <col min="22" max="16384" width="9.109375" style="218"/>
  </cols>
  <sheetData>
    <row r="1" spans="1:19" ht="42.75" customHeight="1" x14ac:dyDescent="0.25">
      <c r="B1" s="317"/>
      <c r="C1" s="316"/>
      <c r="D1" s="316"/>
      <c r="E1" s="316"/>
      <c r="F1" s="316"/>
      <c r="G1" s="316"/>
      <c r="H1" s="316"/>
      <c r="I1" s="316"/>
      <c r="J1" s="316"/>
      <c r="K1" s="316"/>
      <c r="L1" s="316"/>
      <c r="M1" s="316"/>
      <c r="N1" s="316"/>
      <c r="O1" s="316"/>
      <c r="P1" s="316"/>
      <c r="Q1" s="316"/>
      <c r="R1" s="316"/>
      <c r="S1" s="317"/>
    </row>
    <row r="2" spans="1:19" ht="15.75" x14ac:dyDescent="0.25">
      <c r="A2" s="316"/>
      <c r="B2" s="317"/>
      <c r="C2" s="316"/>
      <c r="D2" s="316"/>
      <c r="E2" s="316"/>
      <c r="F2" s="316"/>
      <c r="G2" s="316"/>
      <c r="H2" s="316"/>
      <c r="I2" s="316"/>
      <c r="J2" s="316"/>
      <c r="K2" s="316"/>
      <c r="L2" s="316"/>
      <c r="M2" s="316"/>
      <c r="N2" s="316"/>
      <c r="O2" s="316"/>
      <c r="P2" s="316"/>
      <c r="Q2" s="316"/>
      <c r="R2" s="316"/>
      <c r="S2" s="317"/>
    </row>
    <row r="3" spans="1:19" ht="9" customHeight="1" x14ac:dyDescent="0.25">
      <c r="A3" s="316"/>
      <c r="B3" s="317"/>
      <c r="C3" s="316"/>
      <c r="D3" s="316"/>
      <c r="E3" s="316"/>
      <c r="F3" s="318"/>
      <c r="G3" s="318"/>
      <c r="H3" s="318"/>
      <c r="I3" s="318"/>
      <c r="J3" s="318"/>
      <c r="K3" s="318"/>
      <c r="L3" s="318"/>
      <c r="M3" s="316"/>
      <c r="N3" s="316"/>
      <c r="O3" s="316"/>
      <c r="P3" s="316"/>
      <c r="Q3" s="316"/>
      <c r="R3" s="316"/>
      <c r="S3" s="317"/>
    </row>
    <row r="4" spans="1:19" ht="15.75" customHeight="1" x14ac:dyDescent="0.25">
      <c r="A4" s="316"/>
      <c r="B4" s="317"/>
      <c r="C4" s="316"/>
      <c r="D4" s="316"/>
      <c r="E4" s="316"/>
      <c r="F4" s="318"/>
      <c r="G4" s="318"/>
      <c r="H4" s="318"/>
      <c r="I4" s="318"/>
      <c r="J4" s="318"/>
      <c r="K4" s="318"/>
      <c r="L4" s="318"/>
      <c r="M4" s="316"/>
      <c r="N4" s="316"/>
      <c r="O4" s="316"/>
      <c r="P4" s="316"/>
      <c r="Q4" s="316"/>
      <c r="R4" s="316"/>
      <c r="S4" s="317"/>
    </row>
    <row r="5" spans="1:19" ht="20.25" customHeight="1" x14ac:dyDescent="0.3">
      <c r="A5" s="316"/>
      <c r="B5" s="317"/>
      <c r="C5" s="316"/>
      <c r="D5" s="316"/>
      <c r="E5" s="316"/>
      <c r="F5" s="316"/>
      <c r="G5" s="318"/>
      <c r="H5" s="318"/>
      <c r="I5" s="372" t="s">
        <v>0</v>
      </c>
      <c r="J5" s="372"/>
      <c r="K5" s="372"/>
      <c r="L5" s="372"/>
      <c r="M5" s="372"/>
      <c r="N5" s="372"/>
      <c r="O5" s="372"/>
      <c r="P5" s="316"/>
      <c r="Q5" s="316"/>
      <c r="R5" s="316"/>
      <c r="S5" s="317"/>
    </row>
    <row r="6" spans="1:19" ht="20.25" customHeight="1" x14ac:dyDescent="0.3">
      <c r="A6" s="316"/>
      <c r="B6" s="317"/>
      <c r="C6" s="397" t="s">
        <v>8</v>
      </c>
      <c r="D6" s="397"/>
      <c r="E6" s="397"/>
      <c r="F6" s="397"/>
      <c r="G6" s="397"/>
      <c r="H6" s="397"/>
      <c r="I6" s="372" t="s">
        <v>630</v>
      </c>
      <c r="J6" s="372"/>
      <c r="K6" s="372"/>
      <c r="L6" s="372"/>
      <c r="M6" s="372"/>
      <c r="N6" s="372"/>
      <c r="O6" s="372"/>
      <c r="P6" s="316"/>
      <c r="Q6" s="316"/>
      <c r="R6" s="316"/>
      <c r="S6" s="317"/>
    </row>
    <row r="7" spans="1:19" ht="14.25" customHeight="1" x14ac:dyDescent="0.3">
      <c r="A7" s="316"/>
      <c r="B7" s="317"/>
      <c r="C7" s="398" t="s">
        <v>1</v>
      </c>
      <c r="D7" s="398"/>
      <c r="E7" s="398"/>
      <c r="F7" s="398"/>
      <c r="G7" s="398"/>
      <c r="H7" s="398"/>
      <c r="I7" s="399" t="s">
        <v>610</v>
      </c>
      <c r="J7" s="399"/>
      <c r="K7" s="399"/>
      <c r="L7" s="399"/>
      <c r="M7" s="399"/>
      <c r="N7" s="399"/>
      <c r="O7" s="399"/>
      <c r="P7" s="319"/>
      <c r="Q7" s="319"/>
      <c r="R7" s="319"/>
      <c r="S7" s="317"/>
    </row>
    <row r="8" spans="1:19" ht="15.75" customHeight="1" x14ac:dyDescent="0.3">
      <c r="A8" s="316"/>
      <c r="B8" s="317"/>
      <c r="C8" s="316"/>
      <c r="D8" s="316"/>
      <c r="E8" s="316"/>
      <c r="F8" s="316"/>
      <c r="G8" s="316"/>
      <c r="H8" s="316"/>
      <c r="I8" s="399"/>
      <c r="J8" s="399"/>
      <c r="K8" s="399"/>
      <c r="L8" s="399"/>
      <c r="M8" s="399"/>
      <c r="N8" s="399"/>
      <c r="O8" s="399"/>
      <c r="P8" s="316"/>
      <c r="Q8" s="316"/>
      <c r="R8" s="316"/>
      <c r="S8" s="317"/>
    </row>
    <row r="9" spans="1:19" ht="15.75" customHeight="1" x14ac:dyDescent="0.25">
      <c r="A9" s="316"/>
      <c r="B9" s="317"/>
      <c r="C9" s="326"/>
      <c r="D9" s="326"/>
      <c r="E9" s="326"/>
      <c r="F9" s="326"/>
      <c r="G9" s="326"/>
      <c r="H9" s="326"/>
      <c r="I9" s="328"/>
      <c r="J9" s="328"/>
      <c r="K9" s="328"/>
      <c r="L9" s="328"/>
      <c r="M9" s="328"/>
      <c r="N9" s="328"/>
      <c r="O9" s="328"/>
      <c r="P9" s="316"/>
      <c r="Q9" s="316"/>
      <c r="R9" s="316"/>
      <c r="S9" s="317"/>
    </row>
    <row r="10" spans="1:19" ht="15.75" customHeight="1" x14ac:dyDescent="0.3">
      <c r="A10" s="316"/>
      <c r="B10" s="317"/>
      <c r="C10" s="386" t="s">
        <v>515</v>
      </c>
      <c r="D10" s="386"/>
      <c r="E10" s="386"/>
      <c r="F10" s="386"/>
      <c r="G10" s="386"/>
      <c r="H10" s="386"/>
      <c r="I10" s="328"/>
      <c r="J10" s="328"/>
      <c r="K10" s="328"/>
      <c r="L10" s="328"/>
      <c r="M10" s="328"/>
      <c r="N10" s="328"/>
      <c r="O10" s="328"/>
      <c r="P10" s="316"/>
      <c r="Q10" s="316"/>
      <c r="R10" s="316"/>
      <c r="S10" s="317"/>
    </row>
    <row r="11" spans="1:19" ht="6" customHeight="1" x14ac:dyDescent="0.25">
      <c r="A11" s="320" t="s">
        <v>20</v>
      </c>
      <c r="B11" s="317"/>
      <c r="C11" s="326"/>
      <c r="D11" s="326"/>
      <c r="E11" s="326"/>
      <c r="F11" s="326"/>
      <c r="G11" s="326"/>
      <c r="H11" s="326"/>
      <c r="I11" s="318"/>
      <c r="J11" s="318"/>
      <c r="K11" s="318"/>
      <c r="L11" s="318"/>
      <c r="M11" s="316"/>
      <c r="N11" s="316"/>
      <c r="O11" s="316"/>
      <c r="P11" s="316"/>
      <c r="Q11" s="316"/>
      <c r="R11" s="316"/>
      <c r="S11" s="317"/>
    </row>
    <row r="12" spans="1:19" ht="7.5" customHeight="1" x14ac:dyDescent="0.25">
      <c r="A12" s="321" t="s">
        <v>794</v>
      </c>
      <c r="B12" s="317"/>
      <c r="C12" s="331"/>
      <c r="D12" s="331"/>
      <c r="E12" s="331"/>
      <c r="F12" s="331"/>
      <c r="G12" s="331"/>
      <c r="H12" s="331"/>
      <c r="I12" s="331"/>
      <c r="J12" s="331"/>
      <c r="K12" s="331"/>
      <c r="L12" s="331"/>
      <c r="M12" s="332"/>
      <c r="N12" s="332"/>
      <c r="O12" s="332"/>
      <c r="P12" s="332"/>
      <c r="Q12" s="332"/>
      <c r="R12" s="332"/>
      <c r="S12" s="317"/>
    </row>
    <row r="13" spans="1:19" ht="15" customHeight="1" x14ac:dyDescent="0.3">
      <c r="A13" s="320" t="s">
        <v>19</v>
      </c>
      <c r="B13" s="333"/>
      <c r="C13" s="375" t="s">
        <v>795</v>
      </c>
      <c r="D13" s="375"/>
      <c r="E13" s="375"/>
      <c r="F13" s="376"/>
      <c r="G13" s="404"/>
      <c r="H13" s="405"/>
      <c r="I13" s="405"/>
      <c r="J13" s="405"/>
      <c r="K13" s="405"/>
      <c r="L13" s="405"/>
      <c r="M13" s="405"/>
      <c r="N13" s="405"/>
      <c r="O13" s="405"/>
      <c r="P13" s="405"/>
      <c r="Q13" s="405"/>
      <c r="R13" s="406"/>
      <c r="S13" s="317"/>
    </row>
    <row r="14" spans="1:19" ht="7.5" customHeight="1" x14ac:dyDescent="0.25">
      <c r="A14" s="316"/>
      <c r="B14" s="317"/>
      <c r="C14" s="332"/>
      <c r="D14" s="334"/>
      <c r="E14" s="334"/>
      <c r="F14" s="331"/>
      <c r="G14" s="331"/>
      <c r="H14" s="331"/>
      <c r="I14" s="331"/>
      <c r="J14" s="331"/>
      <c r="K14" s="331"/>
      <c r="L14" s="331"/>
      <c r="M14" s="335"/>
      <c r="N14" s="335"/>
      <c r="O14" s="335"/>
      <c r="P14" s="335"/>
      <c r="Q14" s="335"/>
      <c r="R14" s="332"/>
      <c r="S14" s="317"/>
    </row>
    <row r="15" spans="1:19" ht="7.5" customHeight="1" x14ac:dyDescent="0.25">
      <c r="A15" s="316"/>
      <c r="B15" s="317"/>
      <c r="C15" s="334"/>
      <c r="D15" s="334"/>
      <c r="E15" s="334"/>
      <c r="F15" s="335"/>
      <c r="G15" s="335"/>
      <c r="H15" s="331"/>
      <c r="I15" s="331"/>
      <c r="J15" s="331"/>
      <c r="K15" s="331"/>
      <c r="L15" s="331"/>
      <c r="M15" s="332"/>
      <c r="N15" s="332"/>
      <c r="O15" s="332"/>
      <c r="P15" s="332"/>
      <c r="Q15" s="332"/>
      <c r="R15" s="332"/>
      <c r="S15" s="317"/>
    </row>
    <row r="16" spans="1:19" ht="15" customHeight="1" x14ac:dyDescent="0.3">
      <c r="A16" s="316"/>
      <c r="B16" s="333"/>
      <c r="C16" s="375" t="s">
        <v>805</v>
      </c>
      <c r="D16" s="375"/>
      <c r="E16" s="375"/>
      <c r="F16" s="375"/>
      <c r="G16" s="375"/>
      <c r="H16" s="375"/>
      <c r="I16" s="376"/>
      <c r="J16" s="374"/>
      <c r="K16" s="374"/>
      <c r="L16" s="374"/>
      <c r="M16" s="336" t="s">
        <v>16</v>
      </c>
      <c r="N16" s="330"/>
      <c r="O16" s="336" t="s">
        <v>17</v>
      </c>
      <c r="P16" s="387"/>
      <c r="Q16" s="388"/>
      <c r="R16" s="388"/>
      <c r="S16" s="317"/>
    </row>
    <row r="17" spans="1:23" ht="7.5" customHeight="1" x14ac:dyDescent="0.25">
      <c r="A17" s="316"/>
      <c r="B17" s="317"/>
      <c r="C17" s="331"/>
      <c r="D17" s="331"/>
      <c r="E17" s="331"/>
      <c r="F17" s="331"/>
      <c r="G17" s="331"/>
      <c r="H17" s="331"/>
      <c r="I17" s="331"/>
      <c r="J17" s="331"/>
      <c r="K17" s="331"/>
      <c r="L17" s="331"/>
      <c r="M17" s="332"/>
      <c r="N17" s="332"/>
      <c r="O17" s="332"/>
      <c r="P17" s="332"/>
      <c r="Q17" s="332"/>
      <c r="R17" s="332"/>
      <c r="S17" s="317"/>
    </row>
    <row r="18" spans="1:23" ht="14.25" customHeight="1" x14ac:dyDescent="0.25">
      <c r="A18" s="316"/>
      <c r="B18" s="317"/>
      <c r="C18" s="318"/>
      <c r="D18" s="318"/>
      <c r="E18" s="318"/>
      <c r="F18" s="318"/>
      <c r="G18" s="318"/>
      <c r="H18" s="318"/>
      <c r="I18" s="318"/>
      <c r="J18" s="318"/>
      <c r="K18" s="318"/>
      <c r="L18" s="318"/>
      <c r="M18" s="316"/>
      <c r="N18" s="316"/>
      <c r="O18" s="316"/>
      <c r="P18" s="316"/>
      <c r="Q18" s="316"/>
      <c r="R18" s="316"/>
      <c r="S18" s="317"/>
    </row>
    <row r="19" spans="1:23" ht="13.5" customHeight="1" thickBot="1" x14ac:dyDescent="0.3">
      <c r="A19" s="316"/>
      <c r="B19" s="317"/>
      <c r="C19" s="316"/>
      <c r="D19" s="316"/>
      <c r="E19" s="316"/>
      <c r="F19" s="316"/>
      <c r="G19" s="316"/>
      <c r="H19" s="316"/>
      <c r="I19" s="316"/>
      <c r="J19" s="316"/>
      <c r="K19" s="318"/>
      <c r="L19" s="318"/>
      <c r="M19" s="316"/>
      <c r="N19" s="316"/>
      <c r="O19" s="316"/>
      <c r="P19" s="316"/>
      <c r="Q19" s="316"/>
      <c r="R19" s="316"/>
      <c r="S19" s="317"/>
    </row>
    <row r="20" spans="1:23" ht="36.75" customHeight="1" thickBot="1" x14ac:dyDescent="0.35">
      <c r="A20" s="316"/>
      <c r="C20" s="389" t="s">
        <v>514</v>
      </c>
      <c r="D20" s="389"/>
      <c r="E20" s="389"/>
      <c r="F20" s="389"/>
      <c r="G20" s="389"/>
      <c r="H20" s="389"/>
      <c r="I20" s="389"/>
      <c r="J20" s="389"/>
      <c r="K20" s="377" t="s">
        <v>806</v>
      </c>
      <c r="L20" s="378"/>
      <c r="M20" s="379"/>
      <c r="N20" s="380" t="s">
        <v>797</v>
      </c>
      <c r="O20" s="381"/>
      <c r="P20" s="381"/>
      <c r="Q20" s="382"/>
      <c r="R20" s="317"/>
      <c r="S20" s="317"/>
    </row>
    <row r="21" spans="1:23" s="251" customFormat="1" ht="15" customHeight="1" x14ac:dyDescent="0.3">
      <c r="A21" s="318"/>
      <c r="B21" s="256"/>
      <c r="C21" s="402" t="s">
        <v>4</v>
      </c>
      <c r="D21" s="392" t="s">
        <v>5</v>
      </c>
      <c r="E21" s="392"/>
      <c r="F21" s="392"/>
      <c r="G21" s="392"/>
      <c r="H21" s="392"/>
      <c r="I21" s="392"/>
      <c r="J21" s="390" t="s">
        <v>6</v>
      </c>
      <c r="K21" s="270">
        <v>1</v>
      </c>
      <c r="L21" s="269">
        <v>2</v>
      </c>
      <c r="M21" s="383" t="s">
        <v>809</v>
      </c>
      <c r="N21" s="276">
        <v>4</v>
      </c>
      <c r="O21" s="327">
        <v>5</v>
      </c>
      <c r="P21" s="394">
        <v>6</v>
      </c>
      <c r="Q21" s="394"/>
      <c r="R21" s="357">
        <v>7</v>
      </c>
      <c r="S21" s="322"/>
    </row>
    <row r="22" spans="1:23" s="251" customFormat="1" ht="15.75" customHeight="1" x14ac:dyDescent="0.25">
      <c r="A22" s="318"/>
      <c r="B22" s="256"/>
      <c r="C22" s="403"/>
      <c r="D22" s="393"/>
      <c r="E22" s="393"/>
      <c r="F22" s="393"/>
      <c r="G22" s="393"/>
      <c r="H22" s="393"/>
      <c r="I22" s="393"/>
      <c r="J22" s="391"/>
      <c r="K22" s="373" t="s">
        <v>793</v>
      </c>
      <c r="L22" s="409" t="s">
        <v>527</v>
      </c>
      <c r="M22" s="384"/>
      <c r="N22" s="400" t="s">
        <v>528</v>
      </c>
      <c r="O22" s="401" t="s">
        <v>529</v>
      </c>
      <c r="P22" s="407" t="s">
        <v>7</v>
      </c>
      <c r="Q22" s="408"/>
      <c r="R22" s="395" t="s">
        <v>799</v>
      </c>
      <c r="S22" s="323"/>
      <c r="U22" s="252"/>
    </row>
    <row r="23" spans="1:23" s="251" customFormat="1" ht="76.5" customHeight="1" x14ac:dyDescent="0.25">
      <c r="A23" s="318"/>
      <c r="B23" s="256"/>
      <c r="C23" s="403"/>
      <c r="D23" s="393"/>
      <c r="E23" s="393"/>
      <c r="F23" s="393"/>
      <c r="G23" s="393"/>
      <c r="H23" s="393"/>
      <c r="I23" s="393"/>
      <c r="J23" s="391"/>
      <c r="K23" s="373"/>
      <c r="L23" s="409"/>
      <c r="M23" s="385"/>
      <c r="N23" s="400"/>
      <c r="O23" s="401"/>
      <c r="P23" s="329" t="s">
        <v>796</v>
      </c>
      <c r="Q23" s="325" t="s">
        <v>798</v>
      </c>
      <c r="R23" s="396"/>
      <c r="S23" s="322"/>
      <c r="U23" s="252"/>
    </row>
    <row r="24" spans="1:23" ht="24.75" customHeight="1" x14ac:dyDescent="0.25">
      <c r="A24" s="316"/>
      <c r="C24" s="277">
        <v>1</v>
      </c>
      <c r="D24" s="363"/>
      <c r="E24" s="364"/>
      <c r="F24" s="364"/>
      <c r="G24" s="364"/>
      <c r="H24" s="364"/>
      <c r="I24" s="365"/>
      <c r="J24" s="278"/>
      <c r="K24" s="271"/>
      <c r="L24" s="266"/>
      <c r="M24" s="272"/>
      <c r="N24" s="271"/>
      <c r="O24" s="266"/>
      <c r="P24" s="266"/>
      <c r="Q24" s="266"/>
      <c r="R24" s="358">
        <f t="shared" ref="R24:R29" si="0">IF((L24-O24)&lt;0,0,(L24-O24))</f>
        <v>0</v>
      </c>
      <c r="S24" s="324"/>
      <c r="T24" s="253"/>
      <c r="W24" s="252"/>
    </row>
    <row r="25" spans="1:23" ht="24.75" customHeight="1" x14ac:dyDescent="0.25">
      <c r="A25" s="316"/>
      <c r="C25" s="277">
        <v>2</v>
      </c>
      <c r="D25" s="363"/>
      <c r="E25" s="364"/>
      <c r="F25" s="364"/>
      <c r="G25" s="364"/>
      <c r="H25" s="364"/>
      <c r="I25" s="365"/>
      <c r="J25" s="278"/>
      <c r="K25" s="271"/>
      <c r="L25" s="266"/>
      <c r="M25" s="272"/>
      <c r="N25" s="271"/>
      <c r="O25" s="266"/>
      <c r="P25" s="266"/>
      <c r="Q25" s="266"/>
      <c r="R25" s="358">
        <f t="shared" si="0"/>
        <v>0</v>
      </c>
      <c r="S25" s="324"/>
      <c r="T25" s="253"/>
      <c r="W25" s="252"/>
    </row>
    <row r="26" spans="1:23" ht="24.75" customHeight="1" x14ac:dyDescent="0.25">
      <c r="A26" s="316"/>
      <c r="C26" s="277">
        <v>3</v>
      </c>
      <c r="D26" s="363"/>
      <c r="E26" s="364"/>
      <c r="F26" s="364"/>
      <c r="G26" s="364"/>
      <c r="H26" s="364"/>
      <c r="I26" s="365"/>
      <c r="J26" s="278"/>
      <c r="K26" s="271"/>
      <c r="L26" s="266"/>
      <c r="M26" s="272"/>
      <c r="N26" s="271"/>
      <c r="O26" s="266"/>
      <c r="P26" s="266"/>
      <c r="Q26" s="266"/>
      <c r="R26" s="358">
        <f t="shared" si="0"/>
        <v>0</v>
      </c>
      <c r="S26" s="324"/>
      <c r="T26" s="253"/>
      <c r="W26" s="252"/>
    </row>
    <row r="27" spans="1:23" ht="24.75" customHeight="1" x14ac:dyDescent="0.25">
      <c r="A27" s="316"/>
      <c r="C27" s="277">
        <v>4</v>
      </c>
      <c r="D27" s="363"/>
      <c r="E27" s="364"/>
      <c r="F27" s="364"/>
      <c r="G27" s="364"/>
      <c r="H27" s="364"/>
      <c r="I27" s="365"/>
      <c r="J27" s="278"/>
      <c r="K27" s="271"/>
      <c r="L27" s="266"/>
      <c r="M27" s="272"/>
      <c r="N27" s="271"/>
      <c r="O27" s="266"/>
      <c r="P27" s="266"/>
      <c r="Q27" s="266"/>
      <c r="R27" s="358">
        <f>IF((L27-O27)&lt;0,0,(L27-O27))</f>
        <v>0</v>
      </c>
      <c r="S27" s="324"/>
      <c r="T27" s="253"/>
      <c r="W27" s="252"/>
    </row>
    <row r="28" spans="1:23" ht="24.75" customHeight="1" x14ac:dyDescent="0.25">
      <c r="A28" s="316"/>
      <c r="C28" s="277">
        <v>5</v>
      </c>
      <c r="D28" s="363"/>
      <c r="E28" s="364"/>
      <c r="F28" s="364"/>
      <c r="G28" s="364"/>
      <c r="H28" s="364"/>
      <c r="I28" s="365"/>
      <c r="J28" s="278"/>
      <c r="K28" s="271"/>
      <c r="L28" s="266"/>
      <c r="M28" s="272"/>
      <c r="N28" s="271"/>
      <c r="O28" s="266"/>
      <c r="P28" s="266"/>
      <c r="Q28" s="266"/>
      <c r="R28" s="358">
        <f t="shared" si="0"/>
        <v>0</v>
      </c>
      <c r="S28" s="324"/>
      <c r="T28" s="253"/>
      <c r="W28" s="252"/>
    </row>
    <row r="29" spans="1:23" ht="24.75" customHeight="1" x14ac:dyDescent="0.25">
      <c r="A29" s="316"/>
      <c r="C29" s="277">
        <v>6</v>
      </c>
      <c r="D29" s="363"/>
      <c r="E29" s="364"/>
      <c r="F29" s="364"/>
      <c r="G29" s="364"/>
      <c r="H29" s="364"/>
      <c r="I29" s="365"/>
      <c r="J29" s="278"/>
      <c r="K29" s="271"/>
      <c r="L29" s="266"/>
      <c r="M29" s="272"/>
      <c r="N29" s="271"/>
      <c r="O29" s="266"/>
      <c r="P29" s="266"/>
      <c r="Q29" s="266"/>
      <c r="R29" s="358">
        <f t="shared" si="0"/>
        <v>0</v>
      </c>
      <c r="S29" s="324"/>
      <c r="T29" s="253"/>
      <c r="W29" s="252"/>
    </row>
    <row r="30" spans="1:23" ht="24.75" customHeight="1" thickBot="1" x14ac:dyDescent="0.3">
      <c r="A30" s="316"/>
      <c r="C30" s="279">
        <v>7</v>
      </c>
      <c r="D30" s="366"/>
      <c r="E30" s="367"/>
      <c r="F30" s="367"/>
      <c r="G30" s="367"/>
      <c r="H30" s="367"/>
      <c r="I30" s="368"/>
      <c r="J30" s="280"/>
      <c r="K30" s="273"/>
      <c r="L30" s="274"/>
      <c r="M30" s="275"/>
      <c r="N30" s="273"/>
      <c r="O30" s="274"/>
      <c r="P30" s="274"/>
      <c r="Q30" s="274"/>
      <c r="R30" s="359">
        <f t="shared" ref="R30" si="1">IF((L30-O30)&lt;0,0,(L30-O30))</f>
        <v>0</v>
      </c>
      <c r="S30" s="324"/>
      <c r="T30" s="253"/>
      <c r="W30" s="252"/>
    </row>
    <row r="31" spans="1:23" ht="32.25" customHeight="1" thickBot="1" x14ac:dyDescent="0.35">
      <c r="A31" s="316"/>
      <c r="C31" s="369" t="s">
        <v>807</v>
      </c>
      <c r="D31" s="369"/>
      <c r="E31" s="369"/>
      <c r="F31" s="369"/>
      <c r="G31" s="369"/>
      <c r="H31" s="369"/>
      <c r="I31" s="369"/>
      <c r="J31" s="369"/>
      <c r="K31" s="312">
        <f>SUM(K24:K30)</f>
        <v>0</v>
      </c>
      <c r="L31" s="313">
        <f t="shared" ref="L31:R31" si="2">SUM(L24:L30)</f>
        <v>0</v>
      </c>
      <c r="M31" s="314">
        <f t="shared" si="2"/>
        <v>0</v>
      </c>
      <c r="N31" s="311">
        <f t="shared" si="2"/>
        <v>0</v>
      </c>
      <c r="O31" s="315">
        <f t="shared" si="2"/>
        <v>0</v>
      </c>
      <c r="P31" s="315">
        <f t="shared" si="2"/>
        <v>0</v>
      </c>
      <c r="Q31" s="315">
        <f t="shared" si="2"/>
        <v>0</v>
      </c>
      <c r="R31" s="360">
        <f t="shared" si="2"/>
        <v>0</v>
      </c>
      <c r="S31" s="317"/>
    </row>
    <row r="32" spans="1:23" s="255" customFormat="1" ht="13.5" customHeight="1" x14ac:dyDescent="0.3">
      <c r="A32" s="317"/>
      <c r="C32" s="281"/>
      <c r="D32" s="281"/>
      <c r="E32" s="281"/>
      <c r="F32" s="281"/>
      <c r="G32" s="281"/>
      <c r="H32" s="281"/>
      <c r="I32" s="281"/>
      <c r="J32" s="281"/>
      <c r="K32" s="282"/>
      <c r="L32" s="282"/>
      <c r="M32" s="282"/>
      <c r="N32" s="282"/>
      <c r="O32" s="282"/>
      <c r="P32" s="282"/>
      <c r="Q32" s="282"/>
      <c r="R32" s="282"/>
      <c r="S32" s="317"/>
    </row>
    <row r="33" spans="1:19" ht="14.25" customHeight="1" x14ac:dyDescent="0.3">
      <c r="A33" s="316"/>
      <c r="S33" s="317"/>
    </row>
    <row r="34" spans="1:19" ht="14.25" customHeight="1" x14ac:dyDescent="0.3">
      <c r="A34" s="316"/>
      <c r="S34" s="317"/>
    </row>
    <row r="35" spans="1:19" ht="14.25" customHeight="1" x14ac:dyDescent="0.3">
      <c r="A35" s="316"/>
      <c r="S35" s="317"/>
    </row>
    <row r="36" spans="1:19" ht="14.25" customHeight="1" x14ac:dyDescent="0.3">
      <c r="A36" s="316"/>
      <c r="S36" s="317"/>
    </row>
    <row r="37" spans="1:19" ht="14.25" customHeight="1" x14ac:dyDescent="0.3">
      <c r="A37" s="316"/>
      <c r="S37" s="317"/>
    </row>
    <row r="38" spans="1:19" ht="14.25" customHeight="1" x14ac:dyDescent="0.3">
      <c r="A38" s="316"/>
      <c r="S38" s="317"/>
    </row>
    <row r="39" spans="1:19" ht="7.5" customHeight="1" x14ac:dyDescent="0.3">
      <c r="A39" s="316"/>
      <c r="S39" s="317"/>
    </row>
    <row r="40" spans="1:19" ht="9.75" customHeight="1" x14ac:dyDescent="0.3">
      <c r="A40" s="316"/>
      <c r="B40" s="370" t="s">
        <v>531</v>
      </c>
      <c r="C40" s="370"/>
      <c r="D40" s="370"/>
      <c r="E40" s="370"/>
      <c r="F40" s="370"/>
      <c r="G40" s="370"/>
      <c r="H40" s="370"/>
      <c r="I40" s="370"/>
      <c r="J40" s="254"/>
      <c r="K40" s="254"/>
      <c r="L40" s="371" t="s">
        <v>29</v>
      </c>
      <c r="M40" s="371"/>
      <c r="N40" s="371"/>
      <c r="O40" s="371"/>
      <c r="P40" s="371"/>
      <c r="Q40" s="371"/>
      <c r="R40" s="371"/>
      <c r="S40" s="317"/>
    </row>
    <row r="41" spans="1:19" x14ac:dyDescent="0.3">
      <c r="A41" s="316"/>
      <c r="B41" s="362" t="s">
        <v>532</v>
      </c>
      <c r="C41" s="362"/>
      <c r="D41" s="362"/>
      <c r="E41" s="362"/>
      <c r="F41" s="362"/>
      <c r="G41" s="362"/>
      <c r="H41" s="362"/>
      <c r="I41" s="362"/>
      <c r="L41" s="362" t="s">
        <v>530</v>
      </c>
      <c r="M41" s="362"/>
      <c r="N41" s="362"/>
      <c r="O41" s="362"/>
      <c r="P41" s="362"/>
      <c r="Q41" s="362"/>
      <c r="R41" s="362"/>
      <c r="S41" s="317"/>
    </row>
    <row r="42" spans="1:19" s="255" customFormat="1" ht="10.5" customHeight="1" x14ac:dyDescent="0.3">
      <c r="A42" s="317"/>
      <c r="C42" s="281"/>
      <c r="D42" s="281"/>
      <c r="E42" s="281"/>
      <c r="F42" s="281"/>
      <c r="G42" s="281"/>
      <c r="H42" s="281"/>
      <c r="I42" s="281"/>
      <c r="J42" s="281"/>
      <c r="K42" s="282"/>
      <c r="L42" s="282"/>
      <c r="M42" s="282"/>
      <c r="N42" s="282"/>
      <c r="O42" s="282"/>
      <c r="P42" s="282"/>
      <c r="Q42" s="282"/>
      <c r="R42" s="282"/>
      <c r="S42" s="317"/>
    </row>
    <row r="43" spans="1:19" ht="9" customHeight="1" x14ac:dyDescent="0.3">
      <c r="S43" s="317"/>
    </row>
  </sheetData>
  <sheetProtection algorithmName="SHA-512" hashValue="ObhyA/Jig+x8r6OhCWEpb7ApprtIo011Qgbq+bOxU+nPnHN7d6WspbjkoVWdb27vzxHLLju5tytE2eSw7xtqvg==" saltValue="1x7+XPzD7JYxQQYMNmqIig==" spinCount="100000" sheet="1" formatCells="0" selectLockedCells="1"/>
  <mergeCells count="37">
    <mergeCell ref="C6:H6"/>
    <mergeCell ref="C7:H7"/>
    <mergeCell ref="I7:O8"/>
    <mergeCell ref="N22:N23"/>
    <mergeCell ref="O22:O23"/>
    <mergeCell ref="C21:C23"/>
    <mergeCell ref="C13:F13"/>
    <mergeCell ref="G13:R13"/>
    <mergeCell ref="P22:Q22"/>
    <mergeCell ref="L22:L23"/>
    <mergeCell ref="I5:O5"/>
    <mergeCell ref="I6:O6"/>
    <mergeCell ref="D24:I24"/>
    <mergeCell ref="K22:K23"/>
    <mergeCell ref="J16:L16"/>
    <mergeCell ref="C16:I16"/>
    <mergeCell ref="K20:M20"/>
    <mergeCell ref="N20:Q20"/>
    <mergeCell ref="M21:M23"/>
    <mergeCell ref="C10:H10"/>
    <mergeCell ref="P16:R16"/>
    <mergeCell ref="C20:J20"/>
    <mergeCell ref="J21:J23"/>
    <mergeCell ref="D21:I23"/>
    <mergeCell ref="P21:Q21"/>
    <mergeCell ref="R22:R23"/>
    <mergeCell ref="B41:I41"/>
    <mergeCell ref="L41:R41"/>
    <mergeCell ref="D28:I28"/>
    <mergeCell ref="D29:I29"/>
    <mergeCell ref="D25:I25"/>
    <mergeCell ref="D27:I27"/>
    <mergeCell ref="D26:I26"/>
    <mergeCell ref="D30:I30"/>
    <mergeCell ref="C31:J31"/>
    <mergeCell ref="B40:I40"/>
    <mergeCell ref="L40:R40"/>
  </mergeCells>
  <phoneticPr fontId="18" type="noConversion"/>
  <dataValidations xWindow="1243" yWindow="537" count="3">
    <dataValidation type="decimal" allowBlank="1" showErrorMessage="1" errorTitle="Kwota w zł" error="Proszę wpisac kwotę w zł." sqref="R24:R30 K24:M30">
      <formula1>0</formula1>
      <formula2>100000000</formula2>
    </dataValidation>
    <dataValidation type="decimal" allowBlank="1" showErrorMessage="1" errorTitle="Kwota w zł." error="Proszę wpisać kwotę w zł." sqref="N24:Q30">
      <formula1>0</formula1>
      <formula2>100000000</formula2>
    </dataValidation>
    <dataValidation allowBlank="1" sqref="J24:J30 D24:I30"/>
  </dataValidations>
  <pageMargins left="0.27" right="0.19" top="0.25" bottom="0.21" header="0.18" footer="0.17"/>
  <pageSetup paperSize="9" scale="78" fitToHeight="0" orientation="landscape" r:id="rId1"/>
  <ignoredErrors>
    <ignoredError sqref="N31 R31"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outlinePr summaryBelow="0" summaryRight="0"/>
    <pageSetUpPr fitToPage="1"/>
  </sheetPr>
  <dimension ref="A1:M753"/>
  <sheetViews>
    <sheetView showGridLines="0" zoomScaleNormal="100" workbookViewId="0">
      <pane ySplit="4" topLeftCell="A13" activePane="bottomLeft" state="frozen"/>
      <selection pane="bottomLeft"/>
    </sheetView>
  </sheetViews>
  <sheetFormatPr defaultColWidth="12.5546875" defaultRowHeight="15.75" customHeight="1" x14ac:dyDescent="0.25"/>
  <cols>
    <col min="1" max="1" width="5.109375" style="259" customWidth="1"/>
    <col min="2" max="2" width="8.109375" style="257" customWidth="1"/>
    <col min="3" max="3" width="38.44140625" style="257" customWidth="1"/>
    <col min="4" max="4" width="51.6640625" style="258" customWidth="1"/>
    <col min="5" max="7" width="11.6640625" style="257" customWidth="1"/>
    <col min="8" max="8" width="18.5546875" style="259" customWidth="1"/>
    <col min="9" max="9" width="20.109375" style="257" customWidth="1"/>
    <col min="10" max="16384" width="12.5546875" style="257"/>
  </cols>
  <sheetData>
    <row r="1" spans="1:13" ht="9" customHeight="1" x14ac:dyDescent="0.2">
      <c r="A1" s="361"/>
      <c r="B1" s="283"/>
      <c r="C1" s="283"/>
      <c r="D1" s="284"/>
      <c r="E1" s="283"/>
      <c r="F1" s="283"/>
      <c r="G1" s="283"/>
      <c r="H1" s="285"/>
      <c r="I1" s="283"/>
    </row>
    <row r="2" spans="1:13" ht="22.5" customHeight="1" x14ac:dyDescent="0.25">
      <c r="A2" s="286" t="s">
        <v>808</v>
      </c>
      <c r="B2" s="283"/>
      <c r="C2" s="283"/>
      <c r="D2" s="284"/>
      <c r="E2" s="283"/>
      <c r="F2" s="283"/>
      <c r="G2" s="283"/>
      <c r="H2" s="285"/>
      <c r="I2" s="283"/>
    </row>
    <row r="3" spans="1:13" ht="12.75" customHeight="1" x14ac:dyDescent="0.2">
      <c r="A3" s="285"/>
      <c r="B3" s="283"/>
      <c r="C3" s="283"/>
      <c r="D3" s="284"/>
      <c r="E3" s="283"/>
      <c r="F3" s="283"/>
      <c r="G3" s="283"/>
      <c r="H3" s="285"/>
      <c r="I3" s="283"/>
    </row>
    <row r="4" spans="1:13" s="261" customFormat="1" ht="57" customHeight="1" x14ac:dyDescent="0.3">
      <c r="A4" s="287" t="s">
        <v>60</v>
      </c>
      <c r="B4" s="287" t="s">
        <v>6</v>
      </c>
      <c r="C4" s="287" t="s">
        <v>631</v>
      </c>
      <c r="D4" s="287" t="s">
        <v>5</v>
      </c>
      <c r="E4" s="287" t="s">
        <v>632</v>
      </c>
      <c r="F4" s="287" t="s">
        <v>633</v>
      </c>
      <c r="G4" s="287" t="s">
        <v>634</v>
      </c>
      <c r="H4" s="287" t="s">
        <v>635</v>
      </c>
      <c r="I4" s="287" t="s">
        <v>636</v>
      </c>
      <c r="J4" s="260"/>
      <c r="K4" s="260"/>
      <c r="L4" s="260"/>
      <c r="M4" s="260"/>
    </row>
    <row r="5" spans="1:13" ht="27" customHeight="1" x14ac:dyDescent="0.25">
      <c r="A5" s="288">
        <f t="shared" ref="A5:A36" si="0">ROW(A5)-ROW($A$4)</f>
        <v>1</v>
      </c>
      <c r="B5" s="289">
        <v>123309</v>
      </c>
      <c r="C5" s="290" t="s">
        <v>638</v>
      </c>
      <c r="D5" s="290" t="s">
        <v>639</v>
      </c>
      <c r="E5" s="267">
        <v>17500</v>
      </c>
      <c r="F5" s="267">
        <v>14000</v>
      </c>
      <c r="G5" s="267">
        <v>3500</v>
      </c>
      <c r="H5" s="291" t="s">
        <v>20</v>
      </c>
      <c r="I5" s="292">
        <v>14000</v>
      </c>
      <c r="J5" s="262"/>
      <c r="K5" s="262"/>
      <c r="L5" s="262"/>
      <c r="M5" s="262"/>
    </row>
    <row r="6" spans="1:13" ht="27" customHeight="1" x14ac:dyDescent="0.25">
      <c r="A6" s="288">
        <f t="shared" si="0"/>
        <v>2</v>
      </c>
      <c r="B6" s="289">
        <v>26980</v>
      </c>
      <c r="C6" s="290" t="s">
        <v>640</v>
      </c>
      <c r="D6" s="290" t="s">
        <v>641</v>
      </c>
      <c r="E6" s="267">
        <v>17500</v>
      </c>
      <c r="F6" s="267">
        <v>14000</v>
      </c>
      <c r="G6" s="267">
        <v>3500</v>
      </c>
      <c r="H6" s="293" t="s">
        <v>20</v>
      </c>
      <c r="I6" s="294">
        <v>14000</v>
      </c>
      <c r="J6" s="262"/>
      <c r="K6" s="262"/>
      <c r="L6" s="262"/>
      <c r="M6" s="262"/>
    </row>
    <row r="7" spans="1:13" ht="27" customHeight="1" x14ac:dyDescent="0.25">
      <c r="A7" s="288">
        <f t="shared" si="0"/>
        <v>3</v>
      </c>
      <c r="B7" s="289">
        <v>278529</v>
      </c>
      <c r="C7" s="290" t="s">
        <v>642</v>
      </c>
      <c r="D7" s="290" t="s">
        <v>643</v>
      </c>
      <c r="E7" s="267">
        <v>43750</v>
      </c>
      <c r="F7" s="267">
        <v>35000</v>
      </c>
      <c r="G7" s="267">
        <v>8750</v>
      </c>
      <c r="H7" s="291" t="s">
        <v>20</v>
      </c>
      <c r="I7" s="294">
        <v>35000</v>
      </c>
      <c r="J7" s="262"/>
      <c r="K7" s="262"/>
      <c r="L7" s="262"/>
      <c r="M7" s="262"/>
    </row>
    <row r="8" spans="1:13" ht="27" customHeight="1" x14ac:dyDescent="0.25">
      <c r="A8" s="288">
        <f t="shared" si="0"/>
        <v>4</v>
      </c>
      <c r="B8" s="289">
        <v>44633</v>
      </c>
      <c r="C8" s="290" t="s">
        <v>644</v>
      </c>
      <c r="D8" s="290" t="s">
        <v>645</v>
      </c>
      <c r="E8" s="267">
        <v>43750</v>
      </c>
      <c r="F8" s="267">
        <v>35000</v>
      </c>
      <c r="G8" s="267">
        <v>8750</v>
      </c>
      <c r="H8" s="295" t="s">
        <v>646</v>
      </c>
      <c r="I8" s="294">
        <v>35000</v>
      </c>
      <c r="J8" s="262"/>
      <c r="K8" s="262"/>
      <c r="L8" s="262"/>
      <c r="M8" s="262"/>
    </row>
    <row r="9" spans="1:13" ht="27" customHeight="1" x14ac:dyDescent="0.25">
      <c r="A9" s="288">
        <f t="shared" si="0"/>
        <v>5</v>
      </c>
      <c r="B9" s="289">
        <v>52420</v>
      </c>
      <c r="C9" s="290" t="s">
        <v>647</v>
      </c>
      <c r="D9" s="290" t="s">
        <v>648</v>
      </c>
      <c r="E9" s="267">
        <v>43750</v>
      </c>
      <c r="F9" s="267">
        <v>35000</v>
      </c>
      <c r="G9" s="267">
        <v>8750</v>
      </c>
      <c r="H9" s="295" t="s">
        <v>646</v>
      </c>
      <c r="I9" s="294">
        <v>35000</v>
      </c>
      <c r="J9" s="262"/>
      <c r="K9" s="262"/>
      <c r="L9" s="262"/>
      <c r="M9" s="262"/>
    </row>
    <row r="10" spans="1:13" ht="27" customHeight="1" x14ac:dyDescent="0.25">
      <c r="A10" s="288">
        <f t="shared" si="0"/>
        <v>6</v>
      </c>
      <c r="B10" s="289">
        <v>90726</v>
      </c>
      <c r="C10" s="290" t="s">
        <v>649</v>
      </c>
      <c r="D10" s="290" t="s">
        <v>791</v>
      </c>
      <c r="E10" s="267">
        <v>17500</v>
      </c>
      <c r="F10" s="267">
        <v>14000</v>
      </c>
      <c r="G10" s="267">
        <v>3500</v>
      </c>
      <c r="H10" s="291" t="s">
        <v>20</v>
      </c>
      <c r="I10" s="294">
        <v>14000</v>
      </c>
      <c r="J10" s="262"/>
      <c r="K10" s="262"/>
      <c r="L10" s="262"/>
      <c r="M10" s="262"/>
    </row>
    <row r="11" spans="1:13" ht="27" customHeight="1" x14ac:dyDescent="0.25">
      <c r="A11" s="288">
        <f t="shared" si="0"/>
        <v>7</v>
      </c>
      <c r="B11" s="289">
        <v>53036</v>
      </c>
      <c r="C11" s="290" t="s">
        <v>99</v>
      </c>
      <c r="D11" s="290" t="s">
        <v>637</v>
      </c>
      <c r="E11" s="267">
        <v>43750</v>
      </c>
      <c r="F11" s="267">
        <v>35000</v>
      </c>
      <c r="G11" s="267">
        <v>8750</v>
      </c>
      <c r="H11" s="291" t="s">
        <v>20</v>
      </c>
      <c r="I11" s="294">
        <v>35000</v>
      </c>
      <c r="J11" s="262"/>
      <c r="K11" s="262"/>
      <c r="L11" s="262"/>
      <c r="M11" s="262"/>
    </row>
    <row r="12" spans="1:13" ht="27" customHeight="1" x14ac:dyDescent="0.25">
      <c r="A12" s="288">
        <f t="shared" si="0"/>
        <v>8</v>
      </c>
      <c r="B12" s="289">
        <v>34606</v>
      </c>
      <c r="C12" s="290" t="s">
        <v>650</v>
      </c>
      <c r="D12" s="290" t="s">
        <v>651</v>
      </c>
      <c r="E12" s="267">
        <v>43750</v>
      </c>
      <c r="F12" s="267">
        <v>35000</v>
      </c>
      <c r="G12" s="267">
        <v>8750</v>
      </c>
      <c r="H12" s="291" t="s">
        <v>19</v>
      </c>
      <c r="I12" s="294">
        <v>35000</v>
      </c>
      <c r="J12" s="262"/>
      <c r="K12" s="262"/>
      <c r="L12" s="262"/>
      <c r="M12" s="262"/>
    </row>
    <row r="13" spans="1:13" ht="27" customHeight="1" x14ac:dyDescent="0.25">
      <c r="A13" s="288">
        <f t="shared" si="0"/>
        <v>9</v>
      </c>
      <c r="B13" s="289">
        <v>84053</v>
      </c>
      <c r="C13" s="290" t="s">
        <v>112</v>
      </c>
      <c r="D13" s="290" t="s">
        <v>652</v>
      </c>
      <c r="E13" s="267">
        <v>43750</v>
      </c>
      <c r="F13" s="267">
        <v>35000</v>
      </c>
      <c r="G13" s="267">
        <v>8750</v>
      </c>
      <c r="H13" s="291" t="s">
        <v>20</v>
      </c>
      <c r="I13" s="294">
        <v>35000</v>
      </c>
      <c r="J13" s="262"/>
      <c r="K13" s="262"/>
      <c r="L13" s="262"/>
      <c r="M13" s="262"/>
    </row>
    <row r="14" spans="1:13" ht="27" customHeight="1" x14ac:dyDescent="0.25">
      <c r="A14" s="288">
        <f t="shared" si="0"/>
        <v>10</v>
      </c>
      <c r="B14" s="289">
        <v>53422</v>
      </c>
      <c r="C14" s="290" t="s">
        <v>653</v>
      </c>
      <c r="D14" s="290" t="s">
        <v>654</v>
      </c>
      <c r="E14" s="267">
        <v>43750</v>
      </c>
      <c r="F14" s="267">
        <v>35000</v>
      </c>
      <c r="G14" s="267">
        <v>8750</v>
      </c>
      <c r="H14" s="291" t="s">
        <v>20</v>
      </c>
      <c r="I14" s="294">
        <v>35000</v>
      </c>
      <c r="J14" s="262"/>
      <c r="K14" s="262"/>
      <c r="L14" s="262"/>
      <c r="M14" s="262"/>
    </row>
    <row r="15" spans="1:13" ht="27" customHeight="1" x14ac:dyDescent="0.25">
      <c r="A15" s="288">
        <f t="shared" si="0"/>
        <v>11</v>
      </c>
      <c r="B15" s="289">
        <v>83738</v>
      </c>
      <c r="C15" s="290" t="s">
        <v>655</v>
      </c>
      <c r="D15" s="290" t="s">
        <v>656</v>
      </c>
      <c r="E15" s="267">
        <v>23700</v>
      </c>
      <c r="F15" s="267">
        <v>18960</v>
      </c>
      <c r="G15" s="267">
        <v>4740</v>
      </c>
      <c r="H15" s="291" t="s">
        <v>20</v>
      </c>
      <c r="I15" s="294">
        <v>18960</v>
      </c>
      <c r="J15" s="262"/>
      <c r="K15" s="262"/>
      <c r="L15" s="262"/>
      <c r="M15" s="262"/>
    </row>
    <row r="16" spans="1:13" ht="27" customHeight="1" x14ac:dyDescent="0.25">
      <c r="A16" s="288">
        <f t="shared" si="0"/>
        <v>12</v>
      </c>
      <c r="B16" s="289">
        <v>84109</v>
      </c>
      <c r="C16" s="290" t="s">
        <v>655</v>
      </c>
      <c r="D16" s="290" t="s">
        <v>657</v>
      </c>
      <c r="E16" s="267">
        <v>43750</v>
      </c>
      <c r="F16" s="267">
        <v>35000</v>
      </c>
      <c r="G16" s="267">
        <v>8750</v>
      </c>
      <c r="H16" s="291" t="s">
        <v>20</v>
      </c>
      <c r="I16" s="294">
        <v>35000</v>
      </c>
      <c r="J16" s="262"/>
      <c r="K16" s="262"/>
      <c r="L16" s="262"/>
      <c r="M16" s="262"/>
    </row>
    <row r="17" spans="1:13" ht="27" customHeight="1" x14ac:dyDescent="0.25">
      <c r="A17" s="288">
        <f t="shared" si="0"/>
        <v>13</v>
      </c>
      <c r="B17" s="289">
        <v>12264</v>
      </c>
      <c r="C17" s="290" t="s">
        <v>658</v>
      </c>
      <c r="D17" s="290" t="s">
        <v>659</v>
      </c>
      <c r="E17" s="267">
        <v>43750</v>
      </c>
      <c r="F17" s="267">
        <v>35000</v>
      </c>
      <c r="G17" s="267">
        <v>8750</v>
      </c>
      <c r="H17" s="295" t="s">
        <v>646</v>
      </c>
      <c r="I17" s="294">
        <v>35000</v>
      </c>
      <c r="J17" s="262"/>
      <c r="K17" s="262"/>
      <c r="L17" s="262"/>
      <c r="M17" s="262"/>
    </row>
    <row r="18" spans="1:13" ht="27" customHeight="1" x14ac:dyDescent="0.25">
      <c r="A18" s="288">
        <f t="shared" si="0"/>
        <v>14</v>
      </c>
      <c r="B18" s="289">
        <v>3561</v>
      </c>
      <c r="C18" s="290" t="s">
        <v>660</v>
      </c>
      <c r="D18" s="290" t="s">
        <v>661</v>
      </c>
      <c r="E18" s="267">
        <v>43750</v>
      </c>
      <c r="F18" s="267">
        <v>35000</v>
      </c>
      <c r="G18" s="267">
        <v>8750</v>
      </c>
      <c r="H18" s="291" t="s">
        <v>20</v>
      </c>
      <c r="I18" s="294">
        <v>35000</v>
      </c>
      <c r="J18" s="262"/>
      <c r="K18" s="262"/>
      <c r="L18" s="262"/>
      <c r="M18" s="262"/>
    </row>
    <row r="19" spans="1:13" ht="27" customHeight="1" x14ac:dyDescent="0.25">
      <c r="A19" s="288">
        <f t="shared" si="0"/>
        <v>15</v>
      </c>
      <c r="B19" s="289">
        <v>3973</v>
      </c>
      <c r="C19" s="290" t="s">
        <v>660</v>
      </c>
      <c r="D19" s="290" t="s">
        <v>662</v>
      </c>
      <c r="E19" s="267">
        <v>17500</v>
      </c>
      <c r="F19" s="267">
        <v>14000</v>
      </c>
      <c r="G19" s="267">
        <v>3500</v>
      </c>
      <c r="H19" s="291" t="s">
        <v>20</v>
      </c>
      <c r="I19" s="294">
        <v>14000</v>
      </c>
      <c r="J19" s="262"/>
      <c r="K19" s="262"/>
      <c r="L19" s="262"/>
      <c r="M19" s="262"/>
    </row>
    <row r="20" spans="1:13" ht="27" customHeight="1" x14ac:dyDescent="0.25">
      <c r="A20" s="288">
        <f t="shared" si="0"/>
        <v>16</v>
      </c>
      <c r="B20" s="289">
        <v>3986</v>
      </c>
      <c r="C20" s="290" t="s">
        <v>660</v>
      </c>
      <c r="D20" s="290" t="s">
        <v>663</v>
      </c>
      <c r="E20" s="267">
        <v>43750</v>
      </c>
      <c r="F20" s="267">
        <v>35000</v>
      </c>
      <c r="G20" s="267">
        <v>8750</v>
      </c>
      <c r="H20" s="291" t="s">
        <v>20</v>
      </c>
      <c r="I20" s="294">
        <v>35000</v>
      </c>
      <c r="J20" s="262"/>
      <c r="K20" s="262"/>
      <c r="L20" s="262"/>
      <c r="M20" s="262"/>
    </row>
    <row r="21" spans="1:13" ht="27" customHeight="1" x14ac:dyDescent="0.25">
      <c r="A21" s="288">
        <f t="shared" si="0"/>
        <v>17</v>
      </c>
      <c r="B21" s="289">
        <v>91933</v>
      </c>
      <c r="C21" s="290" t="s">
        <v>664</v>
      </c>
      <c r="D21" s="290" t="s">
        <v>665</v>
      </c>
      <c r="E21" s="267">
        <v>43750</v>
      </c>
      <c r="F21" s="267">
        <v>35000</v>
      </c>
      <c r="G21" s="267">
        <v>8750</v>
      </c>
      <c r="H21" s="291" t="s">
        <v>20</v>
      </c>
      <c r="I21" s="294">
        <v>35000</v>
      </c>
      <c r="J21" s="262"/>
      <c r="K21" s="262"/>
      <c r="L21" s="262"/>
      <c r="M21" s="262"/>
    </row>
    <row r="22" spans="1:13" ht="27" customHeight="1" x14ac:dyDescent="0.25">
      <c r="A22" s="288">
        <f t="shared" si="0"/>
        <v>18</v>
      </c>
      <c r="B22" s="289">
        <v>84631</v>
      </c>
      <c r="C22" s="290" t="s">
        <v>666</v>
      </c>
      <c r="D22" s="290" t="s">
        <v>667</v>
      </c>
      <c r="E22" s="267">
        <v>43750</v>
      </c>
      <c r="F22" s="267">
        <v>35000</v>
      </c>
      <c r="G22" s="267">
        <v>8750</v>
      </c>
      <c r="H22" s="291" t="s">
        <v>20</v>
      </c>
      <c r="I22" s="294">
        <v>35000</v>
      </c>
      <c r="J22" s="262"/>
      <c r="K22" s="262"/>
      <c r="L22" s="262"/>
      <c r="M22" s="262"/>
    </row>
    <row r="23" spans="1:13" ht="27" customHeight="1" x14ac:dyDescent="0.25">
      <c r="A23" s="288">
        <f t="shared" si="0"/>
        <v>19</v>
      </c>
      <c r="B23" s="289">
        <v>72761</v>
      </c>
      <c r="C23" s="290" t="s">
        <v>668</v>
      </c>
      <c r="D23" s="290" t="s">
        <v>669</v>
      </c>
      <c r="E23" s="267">
        <v>43750</v>
      </c>
      <c r="F23" s="267">
        <v>35000</v>
      </c>
      <c r="G23" s="267">
        <v>8750</v>
      </c>
      <c r="H23" s="291" t="s">
        <v>19</v>
      </c>
      <c r="I23" s="294">
        <v>35000</v>
      </c>
      <c r="J23" s="262"/>
      <c r="K23" s="262"/>
      <c r="L23" s="262"/>
      <c r="M23" s="262"/>
    </row>
    <row r="24" spans="1:13" ht="27" customHeight="1" x14ac:dyDescent="0.25">
      <c r="A24" s="288">
        <f t="shared" si="0"/>
        <v>20</v>
      </c>
      <c r="B24" s="289">
        <v>56618</v>
      </c>
      <c r="C24" s="290" t="s">
        <v>670</v>
      </c>
      <c r="D24" s="290" t="s">
        <v>671</v>
      </c>
      <c r="E24" s="267">
        <v>43750</v>
      </c>
      <c r="F24" s="267">
        <v>35000</v>
      </c>
      <c r="G24" s="267">
        <v>8750</v>
      </c>
      <c r="H24" s="291" t="s">
        <v>20</v>
      </c>
      <c r="I24" s="294">
        <v>35000</v>
      </c>
      <c r="J24" s="262"/>
      <c r="K24" s="262"/>
      <c r="L24" s="262"/>
      <c r="M24" s="262"/>
    </row>
    <row r="25" spans="1:13" ht="27" customHeight="1" x14ac:dyDescent="0.25">
      <c r="A25" s="288">
        <f t="shared" si="0"/>
        <v>21</v>
      </c>
      <c r="B25" s="289">
        <v>56620</v>
      </c>
      <c r="C25" s="290" t="s">
        <v>670</v>
      </c>
      <c r="D25" s="290" t="s">
        <v>672</v>
      </c>
      <c r="E25" s="267">
        <v>43750</v>
      </c>
      <c r="F25" s="267">
        <v>35000</v>
      </c>
      <c r="G25" s="267">
        <v>8750</v>
      </c>
      <c r="H25" s="291" t="s">
        <v>20</v>
      </c>
      <c r="I25" s="294">
        <v>35000</v>
      </c>
      <c r="J25" s="262"/>
      <c r="K25" s="262"/>
      <c r="L25" s="262"/>
      <c r="M25" s="262"/>
    </row>
    <row r="26" spans="1:13" ht="27" customHeight="1" x14ac:dyDescent="0.25">
      <c r="A26" s="288">
        <f t="shared" si="0"/>
        <v>22</v>
      </c>
      <c r="B26" s="289">
        <v>106425</v>
      </c>
      <c r="C26" s="290" t="s">
        <v>670</v>
      </c>
      <c r="D26" s="290" t="s">
        <v>673</v>
      </c>
      <c r="E26" s="267">
        <v>43750</v>
      </c>
      <c r="F26" s="267">
        <v>35000</v>
      </c>
      <c r="G26" s="267">
        <v>8750</v>
      </c>
      <c r="H26" s="291" t="s">
        <v>20</v>
      </c>
      <c r="I26" s="294">
        <v>35000</v>
      </c>
      <c r="J26" s="263"/>
      <c r="K26" s="263"/>
      <c r="L26" s="263"/>
      <c r="M26" s="263"/>
    </row>
    <row r="27" spans="1:13" ht="27" customHeight="1" x14ac:dyDescent="0.25">
      <c r="A27" s="288">
        <f t="shared" si="0"/>
        <v>23</v>
      </c>
      <c r="B27" s="289">
        <v>69258</v>
      </c>
      <c r="C27" s="290" t="s">
        <v>674</v>
      </c>
      <c r="D27" s="290" t="s">
        <v>675</v>
      </c>
      <c r="E27" s="267">
        <v>17500</v>
      </c>
      <c r="F27" s="267">
        <v>14000</v>
      </c>
      <c r="G27" s="267">
        <v>3500</v>
      </c>
      <c r="H27" s="291" t="s">
        <v>20</v>
      </c>
      <c r="I27" s="294">
        <v>14000</v>
      </c>
      <c r="J27" s="262"/>
      <c r="K27" s="262"/>
      <c r="L27" s="262"/>
      <c r="M27" s="262"/>
    </row>
    <row r="28" spans="1:13" ht="27" customHeight="1" x14ac:dyDescent="0.25">
      <c r="A28" s="288">
        <f t="shared" si="0"/>
        <v>24</v>
      </c>
      <c r="B28" s="289">
        <v>69425</v>
      </c>
      <c r="C28" s="290" t="s">
        <v>674</v>
      </c>
      <c r="D28" s="290" t="s">
        <v>676</v>
      </c>
      <c r="E28" s="267">
        <v>17500</v>
      </c>
      <c r="F28" s="267">
        <v>14000</v>
      </c>
      <c r="G28" s="267">
        <v>3500</v>
      </c>
      <c r="H28" s="291" t="s">
        <v>20</v>
      </c>
      <c r="I28" s="294">
        <v>14000</v>
      </c>
      <c r="J28" s="262"/>
      <c r="K28" s="262"/>
      <c r="L28" s="262"/>
      <c r="M28" s="262"/>
    </row>
    <row r="29" spans="1:13" ht="27" customHeight="1" x14ac:dyDescent="0.25">
      <c r="A29" s="288">
        <f t="shared" si="0"/>
        <v>25</v>
      </c>
      <c r="B29" s="289">
        <v>109704</v>
      </c>
      <c r="C29" s="290" t="s">
        <v>674</v>
      </c>
      <c r="D29" s="290" t="s">
        <v>677</v>
      </c>
      <c r="E29" s="267">
        <v>17500</v>
      </c>
      <c r="F29" s="267">
        <v>14000</v>
      </c>
      <c r="G29" s="267">
        <v>3500</v>
      </c>
      <c r="H29" s="291" t="s">
        <v>20</v>
      </c>
      <c r="I29" s="294">
        <v>14000</v>
      </c>
      <c r="J29" s="262"/>
      <c r="K29" s="262"/>
      <c r="L29" s="262"/>
      <c r="M29" s="262"/>
    </row>
    <row r="30" spans="1:13" ht="27" customHeight="1" x14ac:dyDescent="0.25">
      <c r="A30" s="288">
        <f t="shared" si="0"/>
        <v>26</v>
      </c>
      <c r="B30" s="289">
        <v>122560</v>
      </c>
      <c r="C30" s="290" t="s">
        <v>678</v>
      </c>
      <c r="D30" s="290" t="s">
        <v>679</v>
      </c>
      <c r="E30" s="267">
        <v>43750</v>
      </c>
      <c r="F30" s="267">
        <v>35000</v>
      </c>
      <c r="G30" s="267">
        <v>8750</v>
      </c>
      <c r="H30" s="293" t="s">
        <v>20</v>
      </c>
      <c r="I30" s="294">
        <v>35000</v>
      </c>
      <c r="J30" s="262"/>
      <c r="K30" s="262"/>
      <c r="L30" s="262"/>
      <c r="M30" s="262"/>
    </row>
    <row r="31" spans="1:13" ht="27" customHeight="1" x14ac:dyDescent="0.25">
      <c r="A31" s="288">
        <f t="shared" si="0"/>
        <v>27</v>
      </c>
      <c r="B31" s="289">
        <v>122674</v>
      </c>
      <c r="C31" s="290" t="s">
        <v>678</v>
      </c>
      <c r="D31" s="290" t="s">
        <v>680</v>
      </c>
      <c r="E31" s="267">
        <v>43750</v>
      </c>
      <c r="F31" s="267">
        <v>35000</v>
      </c>
      <c r="G31" s="267">
        <v>8750</v>
      </c>
      <c r="H31" s="293" t="s">
        <v>20</v>
      </c>
      <c r="I31" s="294">
        <v>35000</v>
      </c>
      <c r="J31" s="262"/>
      <c r="K31" s="262"/>
      <c r="L31" s="262"/>
      <c r="M31" s="262"/>
    </row>
    <row r="32" spans="1:13" ht="27" customHeight="1" x14ac:dyDescent="0.25">
      <c r="A32" s="288">
        <f t="shared" si="0"/>
        <v>28</v>
      </c>
      <c r="B32" s="289">
        <v>61601</v>
      </c>
      <c r="C32" s="290" t="s">
        <v>176</v>
      </c>
      <c r="D32" s="290" t="s">
        <v>681</v>
      </c>
      <c r="E32" s="267">
        <v>43750</v>
      </c>
      <c r="F32" s="267">
        <v>35000</v>
      </c>
      <c r="G32" s="267">
        <v>8750</v>
      </c>
      <c r="H32" s="291" t="s">
        <v>20</v>
      </c>
      <c r="I32" s="294">
        <v>35000</v>
      </c>
      <c r="J32" s="262"/>
      <c r="K32" s="262"/>
      <c r="L32" s="262"/>
      <c r="M32" s="262"/>
    </row>
    <row r="33" spans="1:13" ht="27" customHeight="1" x14ac:dyDescent="0.25">
      <c r="A33" s="288">
        <f t="shared" si="0"/>
        <v>29</v>
      </c>
      <c r="B33" s="289">
        <v>69376</v>
      </c>
      <c r="C33" s="290" t="s">
        <v>184</v>
      </c>
      <c r="D33" s="290" t="s">
        <v>682</v>
      </c>
      <c r="E33" s="267">
        <v>43750</v>
      </c>
      <c r="F33" s="267">
        <v>35000</v>
      </c>
      <c r="G33" s="267">
        <v>8750</v>
      </c>
      <c r="H33" s="291" t="s">
        <v>20</v>
      </c>
      <c r="I33" s="294">
        <v>35000</v>
      </c>
      <c r="J33" s="262"/>
      <c r="K33" s="262"/>
      <c r="L33" s="262"/>
      <c r="M33" s="262"/>
    </row>
    <row r="34" spans="1:13" ht="27" customHeight="1" x14ac:dyDescent="0.25">
      <c r="A34" s="288">
        <f t="shared" si="0"/>
        <v>30</v>
      </c>
      <c r="B34" s="296">
        <v>80721</v>
      </c>
      <c r="C34" s="297" t="s">
        <v>683</v>
      </c>
      <c r="D34" s="297" t="s">
        <v>684</v>
      </c>
      <c r="E34" s="267">
        <v>43317</v>
      </c>
      <c r="F34" s="267">
        <v>34317</v>
      </c>
      <c r="G34" s="267">
        <v>9000</v>
      </c>
      <c r="H34" s="293" t="s">
        <v>20</v>
      </c>
      <c r="I34" s="294">
        <v>34317</v>
      </c>
      <c r="J34" s="262"/>
      <c r="K34" s="262"/>
      <c r="L34" s="262"/>
      <c r="M34" s="262"/>
    </row>
    <row r="35" spans="1:13" ht="27" customHeight="1" x14ac:dyDescent="0.25">
      <c r="A35" s="288">
        <f t="shared" si="0"/>
        <v>31</v>
      </c>
      <c r="B35" s="289">
        <v>34379</v>
      </c>
      <c r="C35" s="290" t="s">
        <v>195</v>
      </c>
      <c r="D35" s="290" t="s">
        <v>685</v>
      </c>
      <c r="E35" s="267">
        <v>43750</v>
      </c>
      <c r="F35" s="267">
        <v>35000</v>
      </c>
      <c r="G35" s="267">
        <v>8750</v>
      </c>
      <c r="H35" s="291" t="s">
        <v>20</v>
      </c>
      <c r="I35" s="294">
        <v>35000</v>
      </c>
      <c r="J35" s="262"/>
      <c r="K35" s="262"/>
      <c r="L35" s="262"/>
      <c r="M35" s="262"/>
    </row>
    <row r="36" spans="1:13" ht="27" customHeight="1" x14ac:dyDescent="0.25">
      <c r="A36" s="288">
        <f t="shared" si="0"/>
        <v>32</v>
      </c>
      <c r="B36" s="296">
        <v>75318</v>
      </c>
      <c r="C36" s="297" t="s">
        <v>686</v>
      </c>
      <c r="D36" s="297" t="s">
        <v>687</v>
      </c>
      <c r="E36" s="267">
        <v>43750</v>
      </c>
      <c r="F36" s="267">
        <v>35000</v>
      </c>
      <c r="G36" s="267">
        <v>8750</v>
      </c>
      <c r="H36" s="291" t="s">
        <v>20</v>
      </c>
      <c r="I36" s="294">
        <v>35000</v>
      </c>
      <c r="J36" s="262"/>
      <c r="K36" s="262"/>
      <c r="L36" s="262"/>
      <c r="M36" s="262"/>
    </row>
    <row r="37" spans="1:13" ht="27" customHeight="1" x14ac:dyDescent="0.25">
      <c r="A37" s="288">
        <f t="shared" ref="A37:A68" si="1">ROW(A37)-ROW($A$4)</f>
        <v>33</v>
      </c>
      <c r="B37" s="289">
        <v>85009</v>
      </c>
      <c r="C37" s="290" t="s">
        <v>688</v>
      </c>
      <c r="D37" s="290" t="s">
        <v>689</v>
      </c>
      <c r="E37" s="267">
        <v>43750</v>
      </c>
      <c r="F37" s="267">
        <v>35000</v>
      </c>
      <c r="G37" s="267">
        <v>8750</v>
      </c>
      <c r="H37" s="291" t="s">
        <v>20</v>
      </c>
      <c r="I37" s="294">
        <v>35000</v>
      </c>
      <c r="J37" s="262"/>
      <c r="K37" s="262"/>
      <c r="L37" s="262"/>
      <c r="M37" s="262"/>
    </row>
    <row r="38" spans="1:13" ht="27" customHeight="1" x14ac:dyDescent="0.25">
      <c r="A38" s="288">
        <f t="shared" si="1"/>
        <v>34</v>
      </c>
      <c r="B38" s="289">
        <v>75463</v>
      </c>
      <c r="C38" s="290" t="s">
        <v>690</v>
      </c>
      <c r="D38" s="290" t="s">
        <v>691</v>
      </c>
      <c r="E38" s="267">
        <v>43750</v>
      </c>
      <c r="F38" s="267">
        <v>35000</v>
      </c>
      <c r="G38" s="267">
        <v>8750</v>
      </c>
      <c r="H38" s="291" t="s">
        <v>20</v>
      </c>
      <c r="I38" s="294">
        <v>35000</v>
      </c>
      <c r="J38" s="262"/>
      <c r="K38" s="262"/>
      <c r="L38" s="262"/>
      <c r="M38" s="262"/>
    </row>
    <row r="39" spans="1:13" ht="27" customHeight="1" x14ac:dyDescent="0.25">
      <c r="A39" s="288">
        <f t="shared" si="1"/>
        <v>35</v>
      </c>
      <c r="B39" s="289">
        <v>75464</v>
      </c>
      <c r="C39" s="290" t="s">
        <v>690</v>
      </c>
      <c r="D39" s="290" t="s">
        <v>692</v>
      </c>
      <c r="E39" s="267">
        <v>43750</v>
      </c>
      <c r="F39" s="267">
        <v>35000</v>
      </c>
      <c r="G39" s="267">
        <v>8750</v>
      </c>
      <c r="H39" s="291" t="s">
        <v>20</v>
      </c>
      <c r="I39" s="294">
        <v>35000</v>
      </c>
      <c r="J39" s="262"/>
      <c r="K39" s="262"/>
      <c r="L39" s="262"/>
      <c r="M39" s="262"/>
    </row>
    <row r="40" spans="1:13" ht="27" customHeight="1" x14ac:dyDescent="0.25">
      <c r="A40" s="288">
        <f t="shared" si="1"/>
        <v>36</v>
      </c>
      <c r="B40" s="289">
        <v>8771</v>
      </c>
      <c r="C40" s="290" t="s">
        <v>693</v>
      </c>
      <c r="D40" s="290" t="s">
        <v>694</v>
      </c>
      <c r="E40" s="267">
        <v>17500</v>
      </c>
      <c r="F40" s="267">
        <v>14000</v>
      </c>
      <c r="G40" s="267">
        <v>3500</v>
      </c>
      <c r="H40" s="291" t="s">
        <v>20</v>
      </c>
      <c r="I40" s="294">
        <v>14000</v>
      </c>
      <c r="J40" s="262"/>
      <c r="K40" s="262"/>
      <c r="L40" s="262"/>
      <c r="M40" s="262"/>
    </row>
    <row r="41" spans="1:13" ht="27" customHeight="1" x14ac:dyDescent="0.25">
      <c r="A41" s="288">
        <f t="shared" si="1"/>
        <v>37</v>
      </c>
      <c r="B41" s="289">
        <v>8803</v>
      </c>
      <c r="C41" s="290" t="s">
        <v>693</v>
      </c>
      <c r="D41" s="290" t="s">
        <v>695</v>
      </c>
      <c r="E41" s="267">
        <v>17500</v>
      </c>
      <c r="F41" s="267">
        <v>14000</v>
      </c>
      <c r="G41" s="267">
        <v>3500</v>
      </c>
      <c r="H41" s="291" t="s">
        <v>20</v>
      </c>
      <c r="I41" s="294">
        <v>14000</v>
      </c>
      <c r="J41" s="262"/>
      <c r="K41" s="262"/>
      <c r="L41" s="262"/>
      <c r="M41" s="262"/>
    </row>
    <row r="42" spans="1:13" ht="27" customHeight="1" x14ac:dyDescent="0.25">
      <c r="A42" s="288">
        <f t="shared" si="1"/>
        <v>38</v>
      </c>
      <c r="B42" s="289">
        <v>21924</v>
      </c>
      <c r="C42" s="290" t="s">
        <v>693</v>
      </c>
      <c r="D42" s="290" t="s">
        <v>696</v>
      </c>
      <c r="E42" s="267">
        <v>43750</v>
      </c>
      <c r="F42" s="267">
        <v>35000</v>
      </c>
      <c r="G42" s="267">
        <v>8750</v>
      </c>
      <c r="H42" s="291" t="s">
        <v>20</v>
      </c>
      <c r="I42" s="294">
        <v>35000</v>
      </c>
      <c r="J42" s="262"/>
      <c r="K42" s="262"/>
      <c r="L42" s="262"/>
      <c r="M42" s="262"/>
    </row>
    <row r="43" spans="1:13" ht="27" customHeight="1" x14ac:dyDescent="0.25">
      <c r="A43" s="288">
        <f t="shared" si="1"/>
        <v>39</v>
      </c>
      <c r="B43" s="289">
        <v>25162</v>
      </c>
      <c r="C43" s="290" t="s">
        <v>693</v>
      </c>
      <c r="D43" s="290" t="s">
        <v>697</v>
      </c>
      <c r="E43" s="267">
        <v>43750</v>
      </c>
      <c r="F43" s="267">
        <v>35000</v>
      </c>
      <c r="G43" s="267">
        <v>8750</v>
      </c>
      <c r="H43" s="291" t="s">
        <v>20</v>
      </c>
      <c r="I43" s="294">
        <v>35000</v>
      </c>
      <c r="J43" s="262"/>
      <c r="K43" s="262"/>
      <c r="L43" s="262"/>
      <c r="M43" s="262"/>
    </row>
    <row r="44" spans="1:13" ht="27" customHeight="1" x14ac:dyDescent="0.25">
      <c r="A44" s="288">
        <f t="shared" si="1"/>
        <v>40</v>
      </c>
      <c r="B44" s="289">
        <v>49964</v>
      </c>
      <c r="C44" s="290" t="s">
        <v>693</v>
      </c>
      <c r="D44" s="290" t="s">
        <v>698</v>
      </c>
      <c r="E44" s="267">
        <v>43750</v>
      </c>
      <c r="F44" s="267">
        <v>35000</v>
      </c>
      <c r="G44" s="267">
        <v>8750</v>
      </c>
      <c r="H44" s="291" t="s">
        <v>20</v>
      </c>
      <c r="I44" s="294">
        <v>35000</v>
      </c>
      <c r="J44" s="262"/>
      <c r="K44" s="262"/>
      <c r="L44" s="262"/>
      <c r="M44" s="262"/>
    </row>
    <row r="45" spans="1:13" ht="27" customHeight="1" x14ac:dyDescent="0.25">
      <c r="A45" s="288">
        <f t="shared" si="1"/>
        <v>41</v>
      </c>
      <c r="B45" s="289">
        <v>77987</v>
      </c>
      <c r="C45" s="290" t="s">
        <v>693</v>
      </c>
      <c r="D45" s="290" t="s">
        <v>699</v>
      </c>
      <c r="E45" s="267">
        <v>17500</v>
      </c>
      <c r="F45" s="267">
        <v>14000</v>
      </c>
      <c r="G45" s="267">
        <v>3500</v>
      </c>
      <c r="H45" s="291" t="s">
        <v>20</v>
      </c>
      <c r="I45" s="294">
        <v>14000</v>
      </c>
      <c r="J45" s="262"/>
      <c r="K45" s="262"/>
      <c r="L45" s="262"/>
      <c r="M45" s="262"/>
    </row>
    <row r="46" spans="1:13" ht="27" customHeight="1" x14ac:dyDescent="0.25">
      <c r="A46" s="288">
        <f t="shared" si="1"/>
        <v>42</v>
      </c>
      <c r="B46" s="289">
        <v>80530</v>
      </c>
      <c r="C46" s="290" t="s">
        <v>693</v>
      </c>
      <c r="D46" s="290" t="s">
        <v>700</v>
      </c>
      <c r="E46" s="267">
        <v>43750</v>
      </c>
      <c r="F46" s="267">
        <v>35000</v>
      </c>
      <c r="G46" s="267">
        <v>8750</v>
      </c>
      <c r="H46" s="291" t="s">
        <v>20</v>
      </c>
      <c r="I46" s="294">
        <v>35000</v>
      </c>
      <c r="J46" s="262"/>
      <c r="K46" s="262"/>
      <c r="L46" s="262"/>
      <c r="M46" s="262"/>
    </row>
    <row r="47" spans="1:13" ht="27" customHeight="1" x14ac:dyDescent="0.25">
      <c r="A47" s="288">
        <f t="shared" si="1"/>
        <v>43</v>
      </c>
      <c r="B47" s="289">
        <v>24963</v>
      </c>
      <c r="C47" s="290" t="s">
        <v>540</v>
      </c>
      <c r="D47" s="290" t="s">
        <v>701</v>
      </c>
      <c r="E47" s="267">
        <v>17500</v>
      </c>
      <c r="F47" s="267">
        <v>14000</v>
      </c>
      <c r="G47" s="267">
        <v>3500</v>
      </c>
      <c r="H47" s="291" t="s">
        <v>20</v>
      </c>
      <c r="I47" s="294">
        <v>14000</v>
      </c>
      <c r="J47" s="262"/>
      <c r="K47" s="262"/>
      <c r="L47" s="262"/>
      <c r="M47" s="262"/>
    </row>
    <row r="48" spans="1:13" ht="27" customHeight="1" x14ac:dyDescent="0.25">
      <c r="A48" s="288">
        <f t="shared" si="1"/>
        <v>44</v>
      </c>
      <c r="B48" s="289">
        <v>24964</v>
      </c>
      <c r="C48" s="290" t="s">
        <v>540</v>
      </c>
      <c r="D48" s="290" t="s">
        <v>702</v>
      </c>
      <c r="E48" s="267">
        <v>17500</v>
      </c>
      <c r="F48" s="267">
        <v>14000</v>
      </c>
      <c r="G48" s="267">
        <v>3500</v>
      </c>
      <c r="H48" s="291" t="s">
        <v>20</v>
      </c>
      <c r="I48" s="294">
        <v>14000</v>
      </c>
      <c r="J48" s="262"/>
      <c r="K48" s="262"/>
      <c r="L48" s="262"/>
      <c r="M48" s="262"/>
    </row>
    <row r="49" spans="1:12" ht="27" customHeight="1" x14ac:dyDescent="0.25">
      <c r="A49" s="288">
        <f t="shared" si="1"/>
        <v>45</v>
      </c>
      <c r="B49" s="289">
        <v>53528</v>
      </c>
      <c r="C49" s="290" t="s">
        <v>540</v>
      </c>
      <c r="D49" s="290" t="s">
        <v>703</v>
      </c>
      <c r="E49" s="267">
        <v>17500</v>
      </c>
      <c r="F49" s="267">
        <v>14000</v>
      </c>
      <c r="G49" s="267">
        <v>3500</v>
      </c>
      <c r="H49" s="291" t="s">
        <v>20</v>
      </c>
      <c r="I49" s="294">
        <v>14000</v>
      </c>
      <c r="J49" s="262"/>
      <c r="K49" s="262"/>
      <c r="L49" s="262"/>
    </row>
    <row r="50" spans="1:12" ht="27" customHeight="1" x14ac:dyDescent="0.25">
      <c r="A50" s="288">
        <f t="shared" si="1"/>
        <v>46</v>
      </c>
      <c r="B50" s="289">
        <v>53548</v>
      </c>
      <c r="C50" s="290" t="s">
        <v>540</v>
      </c>
      <c r="D50" s="290" t="s">
        <v>704</v>
      </c>
      <c r="E50" s="267">
        <v>17500</v>
      </c>
      <c r="F50" s="267">
        <v>14000</v>
      </c>
      <c r="G50" s="267">
        <v>3500</v>
      </c>
      <c r="H50" s="291" t="s">
        <v>20</v>
      </c>
      <c r="I50" s="294">
        <v>14000</v>
      </c>
      <c r="J50" s="262"/>
      <c r="K50" s="262"/>
      <c r="L50" s="262"/>
    </row>
    <row r="51" spans="1:12" ht="27" customHeight="1" x14ac:dyDescent="0.25">
      <c r="A51" s="288">
        <f t="shared" si="1"/>
        <v>47</v>
      </c>
      <c r="B51" s="289">
        <v>53552</v>
      </c>
      <c r="C51" s="290" t="s">
        <v>540</v>
      </c>
      <c r="D51" s="290" t="s">
        <v>705</v>
      </c>
      <c r="E51" s="267">
        <v>17500</v>
      </c>
      <c r="F51" s="267">
        <v>14000</v>
      </c>
      <c r="G51" s="267">
        <v>3500</v>
      </c>
      <c r="H51" s="291" t="s">
        <v>20</v>
      </c>
      <c r="I51" s="294">
        <v>14000</v>
      </c>
      <c r="J51" s="262"/>
      <c r="K51" s="262"/>
      <c r="L51" s="262"/>
    </row>
    <row r="52" spans="1:12" ht="27" customHeight="1" x14ac:dyDescent="0.25">
      <c r="A52" s="288">
        <f t="shared" si="1"/>
        <v>48</v>
      </c>
      <c r="B52" s="289">
        <v>53555</v>
      </c>
      <c r="C52" s="290" t="s">
        <v>540</v>
      </c>
      <c r="D52" s="290" t="s">
        <v>706</v>
      </c>
      <c r="E52" s="267">
        <v>17500</v>
      </c>
      <c r="F52" s="267">
        <v>14000</v>
      </c>
      <c r="G52" s="267">
        <v>3500</v>
      </c>
      <c r="H52" s="291" t="s">
        <v>20</v>
      </c>
      <c r="I52" s="294">
        <v>14000</v>
      </c>
      <c r="J52" s="262"/>
      <c r="K52" s="262"/>
      <c r="L52" s="262"/>
    </row>
    <row r="53" spans="1:12" ht="27" customHeight="1" x14ac:dyDescent="0.25">
      <c r="A53" s="288">
        <f t="shared" si="1"/>
        <v>49</v>
      </c>
      <c r="B53" s="289">
        <v>59646</v>
      </c>
      <c r="C53" s="290" t="s">
        <v>540</v>
      </c>
      <c r="D53" s="290" t="s">
        <v>800</v>
      </c>
      <c r="E53" s="267">
        <v>17500</v>
      </c>
      <c r="F53" s="267">
        <v>14000</v>
      </c>
      <c r="G53" s="267">
        <v>3500</v>
      </c>
      <c r="H53" s="291" t="s">
        <v>20</v>
      </c>
      <c r="I53" s="294">
        <v>14000</v>
      </c>
      <c r="J53" s="262"/>
      <c r="K53" s="262"/>
      <c r="L53" s="262"/>
    </row>
    <row r="54" spans="1:12" ht="27" customHeight="1" x14ac:dyDescent="0.25">
      <c r="A54" s="288">
        <f t="shared" si="1"/>
        <v>50</v>
      </c>
      <c r="B54" s="289">
        <v>57237</v>
      </c>
      <c r="C54" s="290" t="s">
        <v>707</v>
      </c>
      <c r="D54" s="290" t="s">
        <v>708</v>
      </c>
      <c r="E54" s="267">
        <v>17500</v>
      </c>
      <c r="F54" s="267">
        <v>14000</v>
      </c>
      <c r="G54" s="267">
        <v>3500</v>
      </c>
      <c r="H54" s="291" t="s">
        <v>20</v>
      </c>
      <c r="I54" s="294">
        <v>14000</v>
      </c>
      <c r="J54" s="262"/>
      <c r="K54" s="262"/>
      <c r="L54" s="262"/>
    </row>
    <row r="55" spans="1:12" ht="27" customHeight="1" x14ac:dyDescent="0.25">
      <c r="A55" s="288">
        <f t="shared" si="1"/>
        <v>51</v>
      </c>
      <c r="B55" s="289">
        <v>70758</v>
      </c>
      <c r="C55" s="290" t="s">
        <v>707</v>
      </c>
      <c r="D55" s="290" t="s">
        <v>709</v>
      </c>
      <c r="E55" s="267">
        <v>40576</v>
      </c>
      <c r="F55" s="267">
        <v>32460.799999999999</v>
      </c>
      <c r="G55" s="267">
        <v>8115.2</v>
      </c>
      <c r="H55" s="291" t="s">
        <v>20</v>
      </c>
      <c r="I55" s="294">
        <v>32460.799999999999</v>
      </c>
      <c r="J55" s="262"/>
      <c r="K55" s="262"/>
      <c r="L55" s="262"/>
    </row>
    <row r="56" spans="1:12" ht="27" customHeight="1" x14ac:dyDescent="0.25">
      <c r="A56" s="288">
        <f t="shared" si="1"/>
        <v>52</v>
      </c>
      <c r="B56" s="289">
        <v>104854</v>
      </c>
      <c r="C56" s="290" t="s">
        <v>707</v>
      </c>
      <c r="D56" s="290" t="s">
        <v>710</v>
      </c>
      <c r="E56" s="267">
        <v>17500</v>
      </c>
      <c r="F56" s="267">
        <v>14000</v>
      </c>
      <c r="G56" s="267">
        <v>3500</v>
      </c>
      <c r="H56" s="291" t="s">
        <v>20</v>
      </c>
      <c r="I56" s="294">
        <v>14000</v>
      </c>
      <c r="J56" s="262"/>
      <c r="K56" s="262"/>
      <c r="L56" s="262"/>
    </row>
    <row r="57" spans="1:12" ht="27" customHeight="1" x14ac:dyDescent="0.25">
      <c r="A57" s="288">
        <f t="shared" si="1"/>
        <v>53</v>
      </c>
      <c r="B57" s="289">
        <v>52933</v>
      </c>
      <c r="C57" s="290" t="s">
        <v>220</v>
      </c>
      <c r="D57" s="290" t="s">
        <v>711</v>
      </c>
      <c r="E57" s="267">
        <v>43750</v>
      </c>
      <c r="F57" s="267">
        <v>35000</v>
      </c>
      <c r="G57" s="267">
        <v>8750</v>
      </c>
      <c r="H57" s="291" t="s">
        <v>20</v>
      </c>
      <c r="I57" s="294">
        <v>35000</v>
      </c>
      <c r="J57" s="262"/>
      <c r="K57" s="262"/>
      <c r="L57" s="262"/>
    </row>
    <row r="58" spans="1:12" ht="27" customHeight="1" x14ac:dyDescent="0.25">
      <c r="A58" s="288">
        <f t="shared" si="1"/>
        <v>54</v>
      </c>
      <c r="B58" s="289">
        <v>23427</v>
      </c>
      <c r="C58" s="290" t="s">
        <v>712</v>
      </c>
      <c r="D58" s="290" t="s">
        <v>713</v>
      </c>
      <c r="E58" s="267">
        <v>43750</v>
      </c>
      <c r="F58" s="267">
        <v>35000</v>
      </c>
      <c r="G58" s="267">
        <v>8750</v>
      </c>
      <c r="H58" s="291" t="s">
        <v>20</v>
      </c>
      <c r="I58" s="294">
        <v>35000</v>
      </c>
      <c r="J58" s="262"/>
      <c r="K58" s="262"/>
      <c r="L58" s="262"/>
    </row>
    <row r="59" spans="1:12" ht="27" customHeight="1" x14ac:dyDescent="0.25">
      <c r="A59" s="288">
        <f t="shared" si="1"/>
        <v>55</v>
      </c>
      <c r="B59" s="289">
        <v>4218</v>
      </c>
      <c r="C59" s="290" t="s">
        <v>241</v>
      </c>
      <c r="D59" s="290" t="s">
        <v>714</v>
      </c>
      <c r="E59" s="267">
        <v>43750</v>
      </c>
      <c r="F59" s="267">
        <v>35000</v>
      </c>
      <c r="G59" s="267">
        <v>8750</v>
      </c>
      <c r="H59" s="291" t="s">
        <v>20</v>
      </c>
      <c r="I59" s="294">
        <v>35000</v>
      </c>
      <c r="J59" s="262"/>
      <c r="K59" s="262"/>
      <c r="L59" s="262"/>
    </row>
    <row r="60" spans="1:12" ht="27" customHeight="1" x14ac:dyDescent="0.25">
      <c r="A60" s="288">
        <f t="shared" si="1"/>
        <v>56</v>
      </c>
      <c r="B60" s="289">
        <v>87075</v>
      </c>
      <c r="C60" s="290" t="s">
        <v>715</v>
      </c>
      <c r="D60" s="290" t="s">
        <v>716</v>
      </c>
      <c r="E60" s="267">
        <v>43750</v>
      </c>
      <c r="F60" s="267">
        <v>35000</v>
      </c>
      <c r="G60" s="267">
        <v>8750</v>
      </c>
      <c r="H60" s="291" t="s">
        <v>20</v>
      </c>
      <c r="I60" s="294">
        <v>35000</v>
      </c>
      <c r="J60" s="262"/>
      <c r="K60" s="262"/>
      <c r="L60" s="262"/>
    </row>
    <row r="61" spans="1:12" ht="27" customHeight="1" x14ac:dyDescent="0.25">
      <c r="A61" s="288">
        <f t="shared" si="1"/>
        <v>57</v>
      </c>
      <c r="B61" s="289">
        <v>57079</v>
      </c>
      <c r="C61" s="290" t="s">
        <v>717</v>
      </c>
      <c r="D61" s="290" t="s">
        <v>718</v>
      </c>
      <c r="E61" s="267">
        <v>43750</v>
      </c>
      <c r="F61" s="267">
        <v>35000</v>
      </c>
      <c r="G61" s="267">
        <v>8750</v>
      </c>
      <c r="H61" s="291" t="s">
        <v>20</v>
      </c>
      <c r="I61" s="294">
        <v>35000</v>
      </c>
      <c r="J61" s="262"/>
      <c r="K61" s="262"/>
      <c r="L61" s="262"/>
    </row>
    <row r="62" spans="1:12" ht="27" customHeight="1" x14ac:dyDescent="0.25">
      <c r="A62" s="288">
        <f t="shared" si="1"/>
        <v>58</v>
      </c>
      <c r="B62" s="289">
        <v>88226</v>
      </c>
      <c r="C62" s="290" t="s">
        <v>719</v>
      </c>
      <c r="D62" s="290" t="s">
        <v>720</v>
      </c>
      <c r="E62" s="267">
        <v>43750</v>
      </c>
      <c r="F62" s="267">
        <v>35000</v>
      </c>
      <c r="G62" s="267">
        <v>8750</v>
      </c>
      <c r="H62" s="291" t="s">
        <v>20</v>
      </c>
      <c r="I62" s="294">
        <v>35000</v>
      </c>
      <c r="J62" s="262"/>
      <c r="K62" s="262"/>
      <c r="L62" s="262"/>
    </row>
    <row r="63" spans="1:12" ht="27" customHeight="1" x14ac:dyDescent="0.25">
      <c r="A63" s="288">
        <f t="shared" si="1"/>
        <v>59</v>
      </c>
      <c r="B63" s="289">
        <v>264131</v>
      </c>
      <c r="C63" s="290" t="s">
        <v>721</v>
      </c>
      <c r="D63" s="290" t="s">
        <v>722</v>
      </c>
      <c r="E63" s="267">
        <v>17500</v>
      </c>
      <c r="F63" s="267">
        <v>14000</v>
      </c>
      <c r="G63" s="267">
        <v>3500</v>
      </c>
      <c r="H63" s="291" t="s">
        <v>20</v>
      </c>
      <c r="I63" s="294">
        <v>14000</v>
      </c>
      <c r="J63" s="262"/>
      <c r="K63" s="262"/>
      <c r="L63" s="262"/>
    </row>
    <row r="64" spans="1:12" ht="27" customHeight="1" x14ac:dyDescent="0.25">
      <c r="A64" s="288">
        <f t="shared" si="1"/>
        <v>60</v>
      </c>
      <c r="B64" s="289">
        <v>68625</v>
      </c>
      <c r="C64" s="290" t="s">
        <v>257</v>
      </c>
      <c r="D64" s="290" t="s">
        <v>723</v>
      </c>
      <c r="E64" s="267">
        <v>43750</v>
      </c>
      <c r="F64" s="267">
        <v>35000</v>
      </c>
      <c r="G64" s="267">
        <v>8750</v>
      </c>
      <c r="H64" s="291" t="s">
        <v>20</v>
      </c>
      <c r="I64" s="294">
        <v>35000</v>
      </c>
      <c r="J64" s="262"/>
      <c r="K64" s="262"/>
      <c r="L64" s="262"/>
    </row>
    <row r="65" spans="1:12" ht="27" customHeight="1" x14ac:dyDescent="0.25">
      <c r="A65" s="288">
        <f t="shared" si="1"/>
        <v>61</v>
      </c>
      <c r="B65" s="289">
        <v>18756</v>
      </c>
      <c r="C65" s="290" t="s">
        <v>262</v>
      </c>
      <c r="D65" s="290" t="s">
        <v>724</v>
      </c>
      <c r="E65" s="267">
        <v>43750</v>
      </c>
      <c r="F65" s="267">
        <v>35000</v>
      </c>
      <c r="G65" s="267">
        <v>8750</v>
      </c>
      <c r="H65" s="291" t="s">
        <v>20</v>
      </c>
      <c r="I65" s="294">
        <v>35000</v>
      </c>
      <c r="J65" s="262"/>
      <c r="K65" s="262"/>
      <c r="L65" s="262"/>
    </row>
    <row r="66" spans="1:12" ht="27" customHeight="1" x14ac:dyDescent="0.25">
      <c r="A66" s="288">
        <f t="shared" si="1"/>
        <v>62</v>
      </c>
      <c r="B66" s="289">
        <v>18758</v>
      </c>
      <c r="C66" s="290" t="s">
        <v>262</v>
      </c>
      <c r="D66" s="290" t="s">
        <v>725</v>
      </c>
      <c r="E66" s="267">
        <v>43750</v>
      </c>
      <c r="F66" s="267">
        <v>35000</v>
      </c>
      <c r="G66" s="267">
        <v>8750</v>
      </c>
      <c r="H66" s="291" t="s">
        <v>20</v>
      </c>
      <c r="I66" s="294">
        <v>35000</v>
      </c>
      <c r="J66" s="262"/>
      <c r="K66" s="262"/>
      <c r="L66" s="262"/>
    </row>
    <row r="67" spans="1:12" ht="27" customHeight="1" x14ac:dyDescent="0.25">
      <c r="A67" s="288">
        <f t="shared" si="1"/>
        <v>63</v>
      </c>
      <c r="B67" s="289">
        <v>20774</v>
      </c>
      <c r="C67" s="290" t="s">
        <v>262</v>
      </c>
      <c r="D67" s="290" t="s">
        <v>726</v>
      </c>
      <c r="E67" s="267">
        <v>43750</v>
      </c>
      <c r="F67" s="267">
        <v>35000</v>
      </c>
      <c r="G67" s="267">
        <v>8750</v>
      </c>
      <c r="H67" s="291" t="s">
        <v>20</v>
      </c>
      <c r="I67" s="294">
        <v>35000</v>
      </c>
      <c r="J67" s="262"/>
      <c r="K67" s="262"/>
      <c r="L67" s="262"/>
    </row>
    <row r="68" spans="1:12" ht="27" customHeight="1" x14ac:dyDescent="0.25">
      <c r="A68" s="288">
        <f t="shared" si="1"/>
        <v>64</v>
      </c>
      <c r="B68" s="289">
        <v>41048</v>
      </c>
      <c r="C68" s="290" t="s">
        <v>727</v>
      </c>
      <c r="D68" s="290" t="s">
        <v>728</v>
      </c>
      <c r="E68" s="267">
        <v>43750</v>
      </c>
      <c r="F68" s="267">
        <v>35000</v>
      </c>
      <c r="G68" s="267">
        <v>8750</v>
      </c>
      <c r="H68" s="291" t="s">
        <v>20</v>
      </c>
      <c r="I68" s="294">
        <v>35000</v>
      </c>
      <c r="J68" s="262"/>
      <c r="K68" s="262"/>
      <c r="L68" s="262"/>
    </row>
    <row r="69" spans="1:12" ht="27" customHeight="1" x14ac:dyDescent="0.25">
      <c r="A69" s="288">
        <f t="shared" ref="A69:A100" si="2">ROW(A69)-ROW($A$4)</f>
        <v>65</v>
      </c>
      <c r="B69" s="289">
        <v>41050</v>
      </c>
      <c r="C69" s="290" t="s">
        <v>727</v>
      </c>
      <c r="D69" s="290" t="s">
        <v>729</v>
      </c>
      <c r="E69" s="267">
        <v>43750</v>
      </c>
      <c r="F69" s="267">
        <v>35000</v>
      </c>
      <c r="G69" s="267">
        <v>8750</v>
      </c>
      <c r="H69" s="291" t="s">
        <v>20</v>
      </c>
      <c r="I69" s="294">
        <v>35000</v>
      </c>
      <c r="J69" s="262"/>
      <c r="K69" s="262"/>
      <c r="L69" s="262"/>
    </row>
    <row r="70" spans="1:12" ht="27" customHeight="1" x14ac:dyDescent="0.25">
      <c r="A70" s="288">
        <f t="shared" si="2"/>
        <v>66</v>
      </c>
      <c r="B70" s="289">
        <v>11913</v>
      </c>
      <c r="C70" s="290" t="s">
        <v>730</v>
      </c>
      <c r="D70" s="290" t="s">
        <v>731</v>
      </c>
      <c r="E70" s="267">
        <v>43750</v>
      </c>
      <c r="F70" s="267">
        <v>35000</v>
      </c>
      <c r="G70" s="267">
        <v>8750</v>
      </c>
      <c r="H70" s="291" t="s">
        <v>20</v>
      </c>
      <c r="I70" s="294">
        <v>35000</v>
      </c>
      <c r="J70" s="262"/>
      <c r="K70" s="262"/>
      <c r="L70" s="262"/>
    </row>
    <row r="71" spans="1:12" ht="27" customHeight="1" x14ac:dyDescent="0.25">
      <c r="A71" s="288">
        <f t="shared" si="2"/>
        <v>67</v>
      </c>
      <c r="B71" s="289">
        <v>14353</v>
      </c>
      <c r="C71" s="290" t="s">
        <v>732</v>
      </c>
      <c r="D71" s="290" t="s">
        <v>733</v>
      </c>
      <c r="E71" s="267">
        <v>17500</v>
      </c>
      <c r="F71" s="267">
        <v>14000</v>
      </c>
      <c r="G71" s="267">
        <v>3500</v>
      </c>
      <c r="H71" s="291" t="s">
        <v>19</v>
      </c>
      <c r="I71" s="294">
        <v>14000</v>
      </c>
      <c r="J71" s="262"/>
      <c r="K71" s="262"/>
      <c r="L71" s="262"/>
    </row>
    <row r="72" spans="1:12" ht="27" customHeight="1" x14ac:dyDescent="0.25">
      <c r="A72" s="288">
        <f t="shared" si="2"/>
        <v>68</v>
      </c>
      <c r="B72" s="289">
        <v>48709</v>
      </c>
      <c r="C72" s="290" t="s">
        <v>734</v>
      </c>
      <c r="D72" s="290" t="s">
        <v>735</v>
      </c>
      <c r="E72" s="267">
        <v>43750</v>
      </c>
      <c r="F72" s="267">
        <v>35000</v>
      </c>
      <c r="G72" s="267">
        <v>8750</v>
      </c>
      <c r="H72" s="291" t="s">
        <v>20</v>
      </c>
      <c r="I72" s="294">
        <v>35000</v>
      </c>
      <c r="J72" s="262"/>
      <c r="K72" s="262"/>
      <c r="L72" s="262"/>
    </row>
    <row r="73" spans="1:12" ht="27" customHeight="1" x14ac:dyDescent="0.25">
      <c r="A73" s="288">
        <f t="shared" si="2"/>
        <v>69</v>
      </c>
      <c r="B73" s="289">
        <v>60491</v>
      </c>
      <c r="C73" s="290" t="s">
        <v>274</v>
      </c>
      <c r="D73" s="290" t="s">
        <v>736</v>
      </c>
      <c r="E73" s="267">
        <v>43750</v>
      </c>
      <c r="F73" s="267">
        <v>35000</v>
      </c>
      <c r="G73" s="267">
        <v>8750</v>
      </c>
      <c r="H73" s="291" t="s">
        <v>20</v>
      </c>
      <c r="I73" s="294">
        <v>35000</v>
      </c>
      <c r="J73" s="262"/>
      <c r="K73" s="262"/>
      <c r="L73" s="262"/>
    </row>
    <row r="74" spans="1:12" ht="27" customHeight="1" x14ac:dyDescent="0.25">
      <c r="A74" s="288">
        <f t="shared" si="2"/>
        <v>70</v>
      </c>
      <c r="B74" s="289">
        <v>60501</v>
      </c>
      <c r="C74" s="290" t="s">
        <v>274</v>
      </c>
      <c r="D74" s="290" t="s">
        <v>737</v>
      </c>
      <c r="E74" s="267">
        <v>43750</v>
      </c>
      <c r="F74" s="267">
        <v>35000</v>
      </c>
      <c r="G74" s="267">
        <v>8750</v>
      </c>
      <c r="H74" s="291" t="s">
        <v>20</v>
      </c>
      <c r="I74" s="294">
        <v>35000</v>
      </c>
      <c r="J74" s="262"/>
      <c r="K74" s="262"/>
      <c r="L74" s="262"/>
    </row>
    <row r="75" spans="1:12" ht="27" customHeight="1" x14ac:dyDescent="0.25">
      <c r="A75" s="288">
        <f t="shared" si="2"/>
        <v>71</v>
      </c>
      <c r="B75" s="289">
        <v>28741</v>
      </c>
      <c r="C75" s="290" t="s">
        <v>738</v>
      </c>
      <c r="D75" s="290" t="s">
        <v>739</v>
      </c>
      <c r="E75" s="267">
        <v>43750</v>
      </c>
      <c r="F75" s="267">
        <v>35000</v>
      </c>
      <c r="G75" s="267">
        <v>8750</v>
      </c>
      <c r="H75" s="291" t="s">
        <v>20</v>
      </c>
      <c r="I75" s="294">
        <v>35000</v>
      </c>
      <c r="J75" s="262"/>
      <c r="K75" s="262"/>
      <c r="L75" s="262"/>
    </row>
    <row r="76" spans="1:12" ht="27" customHeight="1" x14ac:dyDescent="0.25">
      <c r="A76" s="288">
        <f t="shared" si="2"/>
        <v>72</v>
      </c>
      <c r="B76" s="289">
        <v>53713</v>
      </c>
      <c r="C76" s="290" t="s">
        <v>740</v>
      </c>
      <c r="D76" s="290" t="s">
        <v>741</v>
      </c>
      <c r="E76" s="267">
        <v>43750</v>
      </c>
      <c r="F76" s="267">
        <v>35000</v>
      </c>
      <c r="G76" s="267">
        <v>8750</v>
      </c>
      <c r="H76" s="291" t="s">
        <v>20</v>
      </c>
      <c r="I76" s="294">
        <v>35000</v>
      </c>
      <c r="J76" s="262"/>
      <c r="K76" s="262"/>
      <c r="L76" s="262"/>
    </row>
    <row r="77" spans="1:12" ht="27" customHeight="1" x14ac:dyDescent="0.25">
      <c r="A77" s="288">
        <f t="shared" si="2"/>
        <v>73</v>
      </c>
      <c r="B77" s="289">
        <v>131175</v>
      </c>
      <c r="C77" s="290" t="s">
        <v>742</v>
      </c>
      <c r="D77" s="290" t="s">
        <v>743</v>
      </c>
      <c r="E77" s="267">
        <v>43750</v>
      </c>
      <c r="F77" s="267">
        <v>35000</v>
      </c>
      <c r="G77" s="267">
        <v>8750</v>
      </c>
      <c r="H77" s="291" t="s">
        <v>20</v>
      </c>
      <c r="I77" s="294">
        <v>35000</v>
      </c>
      <c r="J77" s="262"/>
      <c r="K77" s="262"/>
      <c r="L77" s="262"/>
    </row>
    <row r="78" spans="1:12" ht="27" customHeight="1" x14ac:dyDescent="0.25">
      <c r="A78" s="288">
        <f t="shared" si="2"/>
        <v>74</v>
      </c>
      <c r="B78" s="289">
        <v>9918</v>
      </c>
      <c r="C78" s="290" t="s">
        <v>321</v>
      </c>
      <c r="D78" s="290" t="s">
        <v>744</v>
      </c>
      <c r="E78" s="267">
        <v>43750</v>
      </c>
      <c r="F78" s="267">
        <v>35000</v>
      </c>
      <c r="G78" s="267">
        <v>8750</v>
      </c>
      <c r="H78" s="291" t="s">
        <v>20</v>
      </c>
      <c r="I78" s="294">
        <v>35000</v>
      </c>
      <c r="J78" s="262"/>
      <c r="K78" s="262"/>
      <c r="L78" s="262"/>
    </row>
    <row r="79" spans="1:12" ht="27" customHeight="1" x14ac:dyDescent="0.25">
      <c r="A79" s="288">
        <f t="shared" si="2"/>
        <v>75</v>
      </c>
      <c r="B79" s="289">
        <v>10993</v>
      </c>
      <c r="C79" s="290" t="s">
        <v>321</v>
      </c>
      <c r="D79" s="290" t="s">
        <v>745</v>
      </c>
      <c r="E79" s="267">
        <v>43750</v>
      </c>
      <c r="F79" s="267">
        <v>35000</v>
      </c>
      <c r="G79" s="267">
        <v>8750</v>
      </c>
      <c r="H79" s="291" t="s">
        <v>20</v>
      </c>
      <c r="I79" s="294">
        <v>35000</v>
      </c>
      <c r="J79" s="262"/>
      <c r="K79" s="262"/>
      <c r="L79" s="262"/>
    </row>
    <row r="80" spans="1:12" ht="27" customHeight="1" x14ac:dyDescent="0.25">
      <c r="A80" s="288">
        <f t="shared" si="2"/>
        <v>76</v>
      </c>
      <c r="B80" s="289">
        <v>11195</v>
      </c>
      <c r="C80" s="290" t="s">
        <v>321</v>
      </c>
      <c r="D80" s="290" t="s">
        <v>746</v>
      </c>
      <c r="E80" s="267">
        <v>17500</v>
      </c>
      <c r="F80" s="267">
        <v>14000</v>
      </c>
      <c r="G80" s="267">
        <v>3500</v>
      </c>
      <c r="H80" s="291" t="s">
        <v>20</v>
      </c>
      <c r="I80" s="294">
        <v>14000</v>
      </c>
      <c r="J80" s="262"/>
      <c r="K80" s="262"/>
      <c r="L80" s="262"/>
    </row>
    <row r="81" spans="1:12" ht="27" customHeight="1" x14ac:dyDescent="0.25">
      <c r="A81" s="288">
        <f t="shared" si="2"/>
        <v>77</v>
      </c>
      <c r="B81" s="289">
        <v>11900</v>
      </c>
      <c r="C81" s="290" t="s">
        <v>321</v>
      </c>
      <c r="D81" s="290" t="s">
        <v>747</v>
      </c>
      <c r="E81" s="267">
        <v>43750</v>
      </c>
      <c r="F81" s="267">
        <v>35000</v>
      </c>
      <c r="G81" s="267">
        <v>8750</v>
      </c>
      <c r="H81" s="291" t="s">
        <v>20</v>
      </c>
      <c r="I81" s="294">
        <v>35000</v>
      </c>
      <c r="J81" s="262"/>
      <c r="K81" s="262"/>
      <c r="L81" s="262"/>
    </row>
    <row r="82" spans="1:12" ht="27" customHeight="1" x14ac:dyDescent="0.25">
      <c r="A82" s="288">
        <f t="shared" si="2"/>
        <v>78</v>
      </c>
      <c r="B82" s="289">
        <v>13858</v>
      </c>
      <c r="C82" s="290" t="s">
        <v>321</v>
      </c>
      <c r="D82" s="290" t="s">
        <v>748</v>
      </c>
      <c r="E82" s="267">
        <v>17500</v>
      </c>
      <c r="F82" s="267">
        <v>14000</v>
      </c>
      <c r="G82" s="267">
        <v>3500</v>
      </c>
      <c r="H82" s="291" t="s">
        <v>20</v>
      </c>
      <c r="I82" s="294">
        <v>14000</v>
      </c>
      <c r="J82" s="262"/>
      <c r="K82" s="262"/>
      <c r="L82" s="262"/>
    </row>
    <row r="83" spans="1:12" ht="27" customHeight="1" x14ac:dyDescent="0.25">
      <c r="A83" s="288">
        <f t="shared" si="2"/>
        <v>79</v>
      </c>
      <c r="B83" s="289">
        <v>28681</v>
      </c>
      <c r="C83" s="290" t="s">
        <v>367</v>
      </c>
      <c r="D83" s="290" t="s">
        <v>749</v>
      </c>
      <c r="E83" s="267">
        <v>43750</v>
      </c>
      <c r="F83" s="267">
        <v>35000</v>
      </c>
      <c r="G83" s="267">
        <v>8750</v>
      </c>
      <c r="H83" s="291" t="s">
        <v>20</v>
      </c>
      <c r="I83" s="294">
        <v>35000</v>
      </c>
      <c r="J83" s="262"/>
      <c r="K83" s="262"/>
      <c r="L83" s="262"/>
    </row>
    <row r="84" spans="1:12" ht="27" customHeight="1" x14ac:dyDescent="0.25">
      <c r="A84" s="288">
        <f t="shared" si="2"/>
        <v>80</v>
      </c>
      <c r="B84" s="289">
        <v>28685</v>
      </c>
      <c r="C84" s="290" t="s">
        <v>367</v>
      </c>
      <c r="D84" s="290" t="s">
        <v>750</v>
      </c>
      <c r="E84" s="267">
        <v>43750</v>
      </c>
      <c r="F84" s="267">
        <v>35000</v>
      </c>
      <c r="G84" s="267">
        <v>8750</v>
      </c>
      <c r="H84" s="291" t="s">
        <v>20</v>
      </c>
      <c r="I84" s="294">
        <v>35000</v>
      </c>
      <c r="J84" s="262"/>
      <c r="K84" s="262"/>
      <c r="L84" s="262"/>
    </row>
    <row r="85" spans="1:12" ht="27" customHeight="1" x14ac:dyDescent="0.25">
      <c r="A85" s="288">
        <f t="shared" si="2"/>
        <v>81</v>
      </c>
      <c r="B85" s="289">
        <v>9945</v>
      </c>
      <c r="C85" s="290" t="s">
        <v>751</v>
      </c>
      <c r="D85" s="290" t="s">
        <v>792</v>
      </c>
      <c r="E85" s="267">
        <v>17200</v>
      </c>
      <c r="F85" s="267">
        <v>13760</v>
      </c>
      <c r="G85" s="267">
        <v>3440</v>
      </c>
      <c r="H85" s="291" t="s">
        <v>20</v>
      </c>
      <c r="I85" s="294">
        <v>13760</v>
      </c>
      <c r="J85" s="262"/>
      <c r="K85" s="262"/>
      <c r="L85" s="262"/>
    </row>
    <row r="86" spans="1:12" ht="27" customHeight="1" x14ac:dyDescent="0.25">
      <c r="A86" s="288">
        <f t="shared" si="2"/>
        <v>82</v>
      </c>
      <c r="B86" s="289">
        <v>41402</v>
      </c>
      <c r="C86" s="290" t="s">
        <v>427</v>
      </c>
      <c r="D86" s="290" t="s">
        <v>752</v>
      </c>
      <c r="E86" s="267">
        <v>17500</v>
      </c>
      <c r="F86" s="267">
        <v>14000</v>
      </c>
      <c r="G86" s="267">
        <v>3500</v>
      </c>
      <c r="H86" s="291" t="s">
        <v>20</v>
      </c>
      <c r="I86" s="294">
        <v>14000</v>
      </c>
      <c r="J86" s="262"/>
      <c r="K86" s="262"/>
      <c r="L86" s="262"/>
    </row>
    <row r="87" spans="1:12" ht="27" customHeight="1" x14ac:dyDescent="0.25">
      <c r="A87" s="288">
        <f t="shared" si="2"/>
        <v>83</v>
      </c>
      <c r="B87" s="289">
        <v>58359</v>
      </c>
      <c r="C87" s="290" t="s">
        <v>753</v>
      </c>
      <c r="D87" s="290" t="s">
        <v>754</v>
      </c>
      <c r="E87" s="267">
        <v>17500</v>
      </c>
      <c r="F87" s="267">
        <v>14000</v>
      </c>
      <c r="G87" s="267">
        <v>3500</v>
      </c>
      <c r="H87" s="291" t="s">
        <v>20</v>
      </c>
      <c r="I87" s="294">
        <v>14000</v>
      </c>
      <c r="J87" s="262"/>
      <c r="K87" s="262"/>
      <c r="L87" s="262"/>
    </row>
    <row r="88" spans="1:12" ht="27" customHeight="1" x14ac:dyDescent="0.25">
      <c r="A88" s="288">
        <f t="shared" si="2"/>
        <v>84</v>
      </c>
      <c r="B88" s="289">
        <v>58360</v>
      </c>
      <c r="C88" s="290" t="s">
        <v>753</v>
      </c>
      <c r="D88" s="290" t="s">
        <v>755</v>
      </c>
      <c r="E88" s="267">
        <v>17500</v>
      </c>
      <c r="F88" s="267">
        <v>14000</v>
      </c>
      <c r="G88" s="267">
        <v>3500</v>
      </c>
      <c r="H88" s="291" t="s">
        <v>20</v>
      </c>
      <c r="I88" s="294">
        <v>14000</v>
      </c>
      <c r="J88" s="262"/>
      <c r="K88" s="262"/>
      <c r="L88" s="262"/>
    </row>
    <row r="89" spans="1:12" ht="27" customHeight="1" x14ac:dyDescent="0.25">
      <c r="A89" s="288">
        <f t="shared" si="2"/>
        <v>85</v>
      </c>
      <c r="B89" s="289">
        <v>127822</v>
      </c>
      <c r="C89" s="290" t="s">
        <v>753</v>
      </c>
      <c r="D89" s="290" t="s">
        <v>756</v>
      </c>
      <c r="E89" s="267">
        <v>17500</v>
      </c>
      <c r="F89" s="267">
        <v>14000</v>
      </c>
      <c r="G89" s="267">
        <v>3500</v>
      </c>
      <c r="H89" s="291" t="s">
        <v>20</v>
      </c>
      <c r="I89" s="294">
        <v>14000</v>
      </c>
      <c r="J89" s="262"/>
      <c r="K89" s="262"/>
      <c r="L89" s="262"/>
    </row>
    <row r="90" spans="1:12" ht="27" customHeight="1" x14ac:dyDescent="0.25">
      <c r="A90" s="288">
        <f t="shared" si="2"/>
        <v>86</v>
      </c>
      <c r="B90" s="289">
        <v>272634</v>
      </c>
      <c r="C90" s="290" t="s">
        <v>753</v>
      </c>
      <c r="D90" s="290" t="s">
        <v>757</v>
      </c>
      <c r="E90" s="267">
        <v>17500</v>
      </c>
      <c r="F90" s="267">
        <v>14000</v>
      </c>
      <c r="G90" s="267">
        <v>3500</v>
      </c>
      <c r="H90" s="291" t="s">
        <v>20</v>
      </c>
      <c r="I90" s="294">
        <v>14000</v>
      </c>
      <c r="J90" s="262"/>
      <c r="K90" s="262"/>
      <c r="L90" s="262"/>
    </row>
    <row r="91" spans="1:12" ht="27" customHeight="1" x14ac:dyDescent="0.25">
      <c r="A91" s="288">
        <f t="shared" si="2"/>
        <v>87</v>
      </c>
      <c r="B91" s="289">
        <v>13148</v>
      </c>
      <c r="C91" s="290" t="s">
        <v>430</v>
      </c>
      <c r="D91" s="290" t="s">
        <v>758</v>
      </c>
      <c r="E91" s="267">
        <v>17500</v>
      </c>
      <c r="F91" s="267">
        <v>14000</v>
      </c>
      <c r="G91" s="267">
        <v>3500</v>
      </c>
      <c r="H91" s="291" t="s">
        <v>20</v>
      </c>
      <c r="I91" s="294">
        <v>14000</v>
      </c>
      <c r="J91" s="262"/>
      <c r="K91" s="262"/>
      <c r="L91" s="262"/>
    </row>
    <row r="92" spans="1:12" ht="27" customHeight="1" x14ac:dyDescent="0.25">
      <c r="A92" s="288">
        <f t="shared" si="2"/>
        <v>88</v>
      </c>
      <c r="B92" s="289">
        <v>271941</v>
      </c>
      <c r="C92" s="290" t="s">
        <v>430</v>
      </c>
      <c r="D92" s="290" t="s">
        <v>759</v>
      </c>
      <c r="E92" s="267">
        <v>17500</v>
      </c>
      <c r="F92" s="267">
        <v>14000</v>
      </c>
      <c r="G92" s="267">
        <v>3500</v>
      </c>
      <c r="H92" s="291" t="s">
        <v>20</v>
      </c>
      <c r="I92" s="294">
        <v>14000</v>
      </c>
      <c r="J92" s="262"/>
      <c r="K92" s="262"/>
      <c r="L92" s="262"/>
    </row>
    <row r="93" spans="1:12" ht="27" customHeight="1" x14ac:dyDescent="0.25">
      <c r="A93" s="288">
        <f t="shared" si="2"/>
        <v>89</v>
      </c>
      <c r="B93" s="296">
        <v>8422</v>
      </c>
      <c r="C93" s="297" t="s">
        <v>760</v>
      </c>
      <c r="D93" s="297" t="s">
        <v>761</v>
      </c>
      <c r="E93" s="267">
        <v>17500</v>
      </c>
      <c r="F93" s="267">
        <v>14000</v>
      </c>
      <c r="G93" s="267">
        <v>3500</v>
      </c>
      <c r="H93" s="293" t="s">
        <v>20</v>
      </c>
      <c r="I93" s="294">
        <v>14000</v>
      </c>
      <c r="J93" s="262"/>
      <c r="K93" s="262"/>
      <c r="L93" s="262"/>
    </row>
    <row r="94" spans="1:12" ht="27" customHeight="1" x14ac:dyDescent="0.25">
      <c r="A94" s="288">
        <f t="shared" si="2"/>
        <v>90</v>
      </c>
      <c r="B94" s="296">
        <v>19264</v>
      </c>
      <c r="C94" s="297" t="s">
        <v>760</v>
      </c>
      <c r="D94" s="297" t="s">
        <v>762</v>
      </c>
      <c r="E94" s="267">
        <v>47500</v>
      </c>
      <c r="F94" s="267">
        <v>35000</v>
      </c>
      <c r="G94" s="267">
        <v>12500</v>
      </c>
      <c r="H94" s="293" t="s">
        <v>20</v>
      </c>
      <c r="I94" s="294">
        <v>35000</v>
      </c>
      <c r="J94" s="262"/>
      <c r="K94" s="262"/>
      <c r="L94" s="262"/>
    </row>
    <row r="95" spans="1:12" ht="27" customHeight="1" x14ac:dyDescent="0.25">
      <c r="A95" s="288">
        <f t="shared" si="2"/>
        <v>91</v>
      </c>
      <c r="B95" s="289">
        <v>60986</v>
      </c>
      <c r="C95" s="290" t="s">
        <v>763</v>
      </c>
      <c r="D95" s="290" t="s">
        <v>764</v>
      </c>
      <c r="E95" s="267">
        <v>17500</v>
      </c>
      <c r="F95" s="267">
        <v>14000</v>
      </c>
      <c r="G95" s="267">
        <v>3500</v>
      </c>
      <c r="H95" s="291" t="s">
        <v>19</v>
      </c>
      <c r="I95" s="294">
        <v>14000</v>
      </c>
      <c r="J95" s="262"/>
      <c r="K95" s="262"/>
      <c r="L95" s="262"/>
    </row>
    <row r="96" spans="1:12" ht="27" customHeight="1" x14ac:dyDescent="0.25">
      <c r="A96" s="288">
        <f t="shared" si="2"/>
        <v>92</v>
      </c>
      <c r="B96" s="289">
        <v>61301</v>
      </c>
      <c r="C96" s="290" t="s">
        <v>763</v>
      </c>
      <c r="D96" s="290" t="s">
        <v>765</v>
      </c>
      <c r="E96" s="267">
        <v>17500</v>
      </c>
      <c r="F96" s="267">
        <v>14000</v>
      </c>
      <c r="G96" s="267">
        <v>3500</v>
      </c>
      <c r="H96" s="291" t="s">
        <v>19</v>
      </c>
      <c r="I96" s="294">
        <v>14000</v>
      </c>
      <c r="J96" s="262"/>
      <c r="K96" s="262"/>
      <c r="L96" s="262"/>
    </row>
    <row r="97" spans="1:12" ht="27" customHeight="1" x14ac:dyDescent="0.25">
      <c r="A97" s="288">
        <f t="shared" si="2"/>
        <v>93</v>
      </c>
      <c r="B97" s="289">
        <v>74670</v>
      </c>
      <c r="C97" s="290" t="s">
        <v>763</v>
      </c>
      <c r="D97" s="290" t="s">
        <v>766</v>
      </c>
      <c r="E97" s="267">
        <v>43750</v>
      </c>
      <c r="F97" s="267">
        <v>35000</v>
      </c>
      <c r="G97" s="267">
        <v>8750</v>
      </c>
      <c r="H97" s="291" t="s">
        <v>20</v>
      </c>
      <c r="I97" s="294">
        <v>35000</v>
      </c>
      <c r="J97" s="262"/>
      <c r="K97" s="262"/>
      <c r="L97" s="262"/>
    </row>
    <row r="98" spans="1:12" ht="27" customHeight="1" x14ac:dyDescent="0.25">
      <c r="A98" s="288">
        <f t="shared" si="2"/>
        <v>94</v>
      </c>
      <c r="B98" s="289">
        <v>26682</v>
      </c>
      <c r="C98" s="290" t="s">
        <v>767</v>
      </c>
      <c r="D98" s="290" t="s">
        <v>768</v>
      </c>
      <c r="E98" s="267">
        <v>14787</v>
      </c>
      <c r="F98" s="267">
        <v>11795</v>
      </c>
      <c r="G98" s="267">
        <v>2992</v>
      </c>
      <c r="H98" s="295" t="s">
        <v>646</v>
      </c>
      <c r="I98" s="294">
        <v>11795</v>
      </c>
      <c r="J98" s="262"/>
      <c r="K98" s="262"/>
      <c r="L98" s="262"/>
    </row>
    <row r="99" spans="1:12" ht="27" customHeight="1" x14ac:dyDescent="0.25">
      <c r="A99" s="288">
        <f t="shared" si="2"/>
        <v>95</v>
      </c>
      <c r="B99" s="289">
        <v>113503</v>
      </c>
      <c r="C99" s="290" t="s">
        <v>769</v>
      </c>
      <c r="D99" s="290" t="s">
        <v>770</v>
      </c>
      <c r="E99" s="267">
        <v>15068.9</v>
      </c>
      <c r="F99" s="267">
        <v>12055.12</v>
      </c>
      <c r="G99" s="267">
        <v>3013.78</v>
      </c>
      <c r="H99" s="291" t="s">
        <v>20</v>
      </c>
      <c r="I99" s="294">
        <v>12055.12</v>
      </c>
      <c r="J99" s="262"/>
      <c r="K99" s="262"/>
      <c r="L99" s="262"/>
    </row>
    <row r="100" spans="1:12" ht="27" customHeight="1" x14ac:dyDescent="0.25">
      <c r="A100" s="288">
        <f t="shared" si="2"/>
        <v>96</v>
      </c>
      <c r="B100" s="296">
        <v>10415</v>
      </c>
      <c r="C100" s="297" t="s">
        <v>771</v>
      </c>
      <c r="D100" s="297" t="s">
        <v>772</v>
      </c>
      <c r="E100" s="267">
        <v>17500</v>
      </c>
      <c r="F100" s="267">
        <v>14000</v>
      </c>
      <c r="G100" s="267">
        <v>3500</v>
      </c>
      <c r="H100" s="293" t="s">
        <v>20</v>
      </c>
      <c r="I100" s="294">
        <v>14000</v>
      </c>
      <c r="J100" s="262"/>
      <c r="K100" s="262"/>
      <c r="L100" s="262"/>
    </row>
    <row r="101" spans="1:12" ht="27" customHeight="1" x14ac:dyDescent="0.25">
      <c r="A101" s="288">
        <f t="shared" ref="A101:A111" si="3">ROW(A101)-ROW($A$4)</f>
        <v>97</v>
      </c>
      <c r="B101" s="296">
        <v>10426</v>
      </c>
      <c r="C101" s="297" t="s">
        <v>771</v>
      </c>
      <c r="D101" s="297" t="s">
        <v>773</v>
      </c>
      <c r="E101" s="267">
        <v>17500</v>
      </c>
      <c r="F101" s="267">
        <v>14000</v>
      </c>
      <c r="G101" s="267">
        <v>3500</v>
      </c>
      <c r="H101" s="293" t="s">
        <v>20</v>
      </c>
      <c r="I101" s="294">
        <v>14000</v>
      </c>
      <c r="J101" s="262"/>
      <c r="K101" s="262"/>
      <c r="L101" s="262"/>
    </row>
    <row r="102" spans="1:12" ht="27" customHeight="1" x14ac:dyDescent="0.25">
      <c r="A102" s="288">
        <f t="shared" si="3"/>
        <v>98</v>
      </c>
      <c r="B102" s="296">
        <v>56042</v>
      </c>
      <c r="C102" s="297" t="s">
        <v>771</v>
      </c>
      <c r="D102" s="297" t="s">
        <v>774</v>
      </c>
      <c r="E102" s="267">
        <v>43750</v>
      </c>
      <c r="F102" s="267">
        <v>35000</v>
      </c>
      <c r="G102" s="267">
        <v>8750</v>
      </c>
      <c r="H102" s="293" t="s">
        <v>20</v>
      </c>
      <c r="I102" s="294">
        <v>35000</v>
      </c>
      <c r="J102" s="262"/>
      <c r="K102" s="262"/>
      <c r="L102" s="262"/>
    </row>
    <row r="103" spans="1:12" ht="27" customHeight="1" x14ac:dyDescent="0.25">
      <c r="A103" s="288">
        <f t="shared" si="3"/>
        <v>99</v>
      </c>
      <c r="B103" s="296">
        <v>56242</v>
      </c>
      <c r="C103" s="297" t="s">
        <v>771</v>
      </c>
      <c r="D103" s="297" t="s">
        <v>775</v>
      </c>
      <c r="E103" s="267">
        <v>17500</v>
      </c>
      <c r="F103" s="267">
        <v>14000</v>
      </c>
      <c r="G103" s="267">
        <v>3500</v>
      </c>
      <c r="H103" s="293" t="s">
        <v>20</v>
      </c>
      <c r="I103" s="294">
        <v>14000</v>
      </c>
      <c r="J103" s="262"/>
      <c r="K103" s="262"/>
      <c r="L103" s="262"/>
    </row>
    <row r="104" spans="1:12" ht="27" customHeight="1" x14ac:dyDescent="0.25">
      <c r="A104" s="288">
        <f t="shared" si="3"/>
        <v>100</v>
      </c>
      <c r="B104" s="296">
        <v>103512</v>
      </c>
      <c r="C104" s="290" t="s">
        <v>776</v>
      </c>
      <c r="D104" s="290" t="s">
        <v>777</v>
      </c>
      <c r="E104" s="267">
        <v>17500</v>
      </c>
      <c r="F104" s="267">
        <v>14000</v>
      </c>
      <c r="G104" s="267">
        <v>3500</v>
      </c>
      <c r="H104" s="293" t="s">
        <v>20</v>
      </c>
      <c r="I104" s="294">
        <v>14000</v>
      </c>
      <c r="J104" s="262"/>
      <c r="K104" s="262"/>
      <c r="L104" s="262"/>
    </row>
    <row r="105" spans="1:12" ht="27" customHeight="1" x14ac:dyDescent="0.25">
      <c r="A105" s="288">
        <f t="shared" si="3"/>
        <v>101</v>
      </c>
      <c r="B105" s="289">
        <v>5529</v>
      </c>
      <c r="C105" s="290" t="s">
        <v>778</v>
      </c>
      <c r="D105" s="290" t="s">
        <v>779</v>
      </c>
      <c r="E105" s="267">
        <v>43750</v>
      </c>
      <c r="F105" s="267">
        <v>35000</v>
      </c>
      <c r="G105" s="267">
        <v>8750</v>
      </c>
      <c r="H105" s="291" t="s">
        <v>20</v>
      </c>
      <c r="I105" s="294">
        <v>35000</v>
      </c>
      <c r="J105" s="262"/>
      <c r="K105" s="262"/>
      <c r="L105" s="262"/>
    </row>
    <row r="106" spans="1:12" ht="27" customHeight="1" x14ac:dyDescent="0.25">
      <c r="A106" s="288">
        <f t="shared" si="3"/>
        <v>102</v>
      </c>
      <c r="B106" s="289">
        <v>5374</v>
      </c>
      <c r="C106" s="290" t="s">
        <v>780</v>
      </c>
      <c r="D106" s="290" t="s">
        <v>781</v>
      </c>
      <c r="E106" s="267">
        <v>43750</v>
      </c>
      <c r="F106" s="267">
        <v>35000</v>
      </c>
      <c r="G106" s="267">
        <v>8750</v>
      </c>
      <c r="H106" s="291" t="s">
        <v>20</v>
      </c>
      <c r="I106" s="294">
        <v>35000</v>
      </c>
      <c r="J106" s="262"/>
      <c r="K106" s="262"/>
      <c r="L106" s="262"/>
    </row>
    <row r="107" spans="1:12" ht="27" customHeight="1" x14ac:dyDescent="0.25">
      <c r="A107" s="288">
        <f t="shared" si="3"/>
        <v>103</v>
      </c>
      <c r="B107" s="289">
        <v>3944</v>
      </c>
      <c r="C107" s="290" t="s">
        <v>782</v>
      </c>
      <c r="D107" s="290" t="s">
        <v>783</v>
      </c>
      <c r="E107" s="267">
        <v>17500</v>
      </c>
      <c r="F107" s="267">
        <v>14000</v>
      </c>
      <c r="G107" s="267">
        <v>3500</v>
      </c>
      <c r="H107" s="291" t="s">
        <v>19</v>
      </c>
      <c r="I107" s="294">
        <v>14000</v>
      </c>
      <c r="J107" s="262"/>
      <c r="K107" s="262"/>
      <c r="L107" s="262"/>
    </row>
    <row r="108" spans="1:12" ht="27" customHeight="1" x14ac:dyDescent="0.25">
      <c r="A108" s="288">
        <f t="shared" si="3"/>
        <v>104</v>
      </c>
      <c r="B108" s="298">
        <v>9371</v>
      </c>
      <c r="C108" s="299" t="s">
        <v>488</v>
      </c>
      <c r="D108" s="299" t="s">
        <v>784</v>
      </c>
      <c r="E108" s="300">
        <v>17500</v>
      </c>
      <c r="F108" s="300">
        <v>14000</v>
      </c>
      <c r="G108" s="300">
        <v>3500</v>
      </c>
      <c r="H108" s="301" t="s">
        <v>20</v>
      </c>
      <c r="I108" s="302">
        <v>14000</v>
      </c>
      <c r="J108" s="262"/>
      <c r="K108" s="262"/>
      <c r="L108" s="262"/>
    </row>
    <row r="109" spans="1:12" ht="27" customHeight="1" x14ac:dyDescent="0.25">
      <c r="A109" s="288">
        <f t="shared" si="3"/>
        <v>105</v>
      </c>
      <c r="B109" s="303">
        <v>278659</v>
      </c>
      <c r="C109" s="304" t="s">
        <v>785</v>
      </c>
      <c r="D109" s="304" t="s">
        <v>786</v>
      </c>
      <c r="E109" s="268">
        <v>17500</v>
      </c>
      <c r="F109" s="268">
        <v>14000</v>
      </c>
      <c r="G109" s="268">
        <v>3500</v>
      </c>
      <c r="H109" s="305" t="s">
        <v>20</v>
      </c>
      <c r="I109" s="294">
        <v>14000</v>
      </c>
      <c r="J109" s="262"/>
      <c r="K109" s="262"/>
      <c r="L109" s="262"/>
    </row>
    <row r="110" spans="1:12" ht="27" customHeight="1" x14ac:dyDescent="0.25">
      <c r="A110" s="288">
        <f t="shared" si="3"/>
        <v>106</v>
      </c>
      <c r="B110" s="303">
        <v>277769</v>
      </c>
      <c r="C110" s="304" t="s">
        <v>787</v>
      </c>
      <c r="D110" s="304" t="s">
        <v>788</v>
      </c>
      <c r="E110" s="268">
        <v>17500</v>
      </c>
      <c r="F110" s="268">
        <v>14000</v>
      </c>
      <c r="G110" s="268">
        <v>3500</v>
      </c>
      <c r="H110" s="305" t="s">
        <v>20</v>
      </c>
      <c r="I110" s="294">
        <v>14000</v>
      </c>
      <c r="J110" s="262"/>
      <c r="K110" s="262"/>
      <c r="L110" s="262"/>
    </row>
    <row r="111" spans="1:12" ht="27" customHeight="1" x14ac:dyDescent="0.25">
      <c r="A111" s="288">
        <f t="shared" si="3"/>
        <v>107</v>
      </c>
      <c r="B111" s="306">
        <v>69399</v>
      </c>
      <c r="C111" s="307" t="s">
        <v>789</v>
      </c>
      <c r="D111" s="308" t="s">
        <v>790</v>
      </c>
      <c r="E111" s="309">
        <v>43750</v>
      </c>
      <c r="F111" s="309">
        <v>35000</v>
      </c>
      <c r="G111" s="309">
        <v>8750</v>
      </c>
      <c r="H111" s="305" t="s">
        <v>20</v>
      </c>
      <c r="I111" s="310">
        <v>35000</v>
      </c>
      <c r="J111" s="262"/>
      <c r="K111" s="262"/>
      <c r="L111" s="262"/>
    </row>
    <row r="112" spans="1:12" ht="13.2" x14ac:dyDescent="0.25">
      <c r="A112" s="339"/>
      <c r="B112" s="340"/>
      <c r="C112" s="340"/>
      <c r="D112" s="341"/>
      <c r="E112" s="340"/>
      <c r="F112" s="340"/>
      <c r="G112" s="340"/>
      <c r="H112" s="339"/>
      <c r="I112" s="342"/>
      <c r="J112" s="262"/>
      <c r="K112" s="262"/>
      <c r="L112" s="262"/>
    </row>
    <row r="113" spans="1:12" ht="13.2" x14ac:dyDescent="0.25">
      <c r="A113" s="260"/>
      <c r="B113" s="264"/>
      <c r="C113" s="264"/>
      <c r="D113" s="265"/>
      <c r="E113" s="264"/>
      <c r="F113" s="264"/>
      <c r="G113" s="264"/>
      <c r="H113" s="260"/>
      <c r="I113" s="262"/>
      <c r="J113" s="262"/>
      <c r="K113" s="262"/>
      <c r="L113" s="262"/>
    </row>
    <row r="114" spans="1:12" ht="13.2" x14ac:dyDescent="0.25">
      <c r="A114" s="260"/>
      <c r="B114" s="264"/>
      <c r="C114" s="264"/>
      <c r="D114" s="265"/>
      <c r="E114" s="264"/>
      <c r="F114" s="264"/>
      <c r="G114" s="264"/>
      <c r="H114" s="260"/>
      <c r="I114" s="262"/>
      <c r="J114" s="262"/>
      <c r="K114" s="262"/>
      <c r="L114" s="262"/>
    </row>
    <row r="115" spans="1:12" ht="13.2" x14ac:dyDescent="0.25">
      <c r="A115" s="260"/>
      <c r="B115" s="264"/>
      <c r="C115" s="264"/>
      <c r="D115" s="265"/>
      <c r="E115" s="264"/>
      <c r="F115" s="264"/>
      <c r="G115" s="264"/>
      <c r="H115" s="260"/>
      <c r="I115" s="262"/>
      <c r="J115" s="262"/>
      <c r="K115" s="262"/>
      <c r="L115" s="262"/>
    </row>
    <row r="116" spans="1:12" ht="13.2" x14ac:dyDescent="0.25">
      <c r="A116" s="260"/>
      <c r="B116" s="264"/>
      <c r="C116" s="264"/>
      <c r="D116" s="265"/>
      <c r="E116" s="264"/>
      <c r="F116" s="264"/>
      <c r="G116" s="264"/>
      <c r="H116" s="260"/>
      <c r="I116" s="262"/>
      <c r="J116" s="262"/>
      <c r="K116" s="262"/>
      <c r="L116" s="262"/>
    </row>
    <row r="117" spans="1:12" ht="13.2" x14ac:dyDescent="0.25">
      <c r="A117" s="260"/>
      <c r="B117" s="264"/>
      <c r="C117" s="264"/>
      <c r="D117" s="265"/>
      <c r="E117" s="264"/>
      <c r="F117" s="264"/>
      <c r="G117" s="264"/>
      <c r="H117" s="260"/>
      <c r="I117" s="262"/>
      <c r="J117" s="262"/>
      <c r="K117" s="262"/>
      <c r="L117" s="262"/>
    </row>
    <row r="118" spans="1:12" ht="13.2" x14ac:dyDescent="0.25">
      <c r="A118" s="260"/>
      <c r="B118" s="264"/>
      <c r="C118" s="264"/>
      <c r="D118" s="265"/>
      <c r="E118" s="264"/>
      <c r="F118" s="264"/>
      <c r="G118" s="264"/>
      <c r="H118" s="260"/>
      <c r="I118" s="262"/>
      <c r="J118" s="262"/>
      <c r="K118" s="262"/>
      <c r="L118" s="262"/>
    </row>
    <row r="119" spans="1:12" ht="13.2" x14ac:dyDescent="0.25">
      <c r="A119" s="260"/>
      <c r="B119" s="264"/>
      <c r="C119" s="264"/>
      <c r="D119" s="265"/>
      <c r="E119" s="264"/>
      <c r="F119" s="264"/>
      <c r="G119" s="264"/>
      <c r="H119" s="260"/>
      <c r="I119" s="262"/>
      <c r="J119" s="262"/>
      <c r="K119" s="262"/>
      <c r="L119" s="262"/>
    </row>
    <row r="120" spans="1:12" ht="13.2" x14ac:dyDescent="0.25">
      <c r="A120" s="260"/>
      <c r="B120" s="264"/>
      <c r="C120" s="264"/>
      <c r="D120" s="265"/>
      <c r="E120" s="264"/>
      <c r="F120" s="264"/>
      <c r="G120" s="264"/>
      <c r="H120" s="260"/>
      <c r="I120" s="262"/>
      <c r="J120" s="262"/>
      <c r="K120" s="262"/>
      <c r="L120" s="262"/>
    </row>
    <row r="121" spans="1:12" ht="13.2" x14ac:dyDescent="0.25">
      <c r="A121" s="260"/>
      <c r="B121" s="264"/>
      <c r="C121" s="264"/>
      <c r="D121" s="265"/>
      <c r="E121" s="264"/>
      <c r="F121" s="264"/>
      <c r="G121" s="264"/>
      <c r="H121" s="260"/>
      <c r="I121" s="262"/>
      <c r="J121" s="262"/>
      <c r="K121" s="262"/>
      <c r="L121" s="262"/>
    </row>
    <row r="122" spans="1:12" ht="13.2" x14ac:dyDescent="0.25">
      <c r="A122" s="260"/>
      <c r="B122" s="264"/>
      <c r="C122" s="264"/>
      <c r="D122" s="265"/>
      <c r="E122" s="264"/>
      <c r="F122" s="264"/>
      <c r="G122" s="264"/>
      <c r="H122" s="260"/>
      <c r="I122" s="262"/>
      <c r="J122" s="262"/>
      <c r="K122" s="262"/>
      <c r="L122" s="262"/>
    </row>
    <row r="123" spans="1:12" ht="13.2" x14ac:dyDescent="0.25">
      <c r="A123" s="260"/>
      <c r="B123" s="264"/>
      <c r="C123" s="264"/>
      <c r="D123" s="265"/>
      <c r="E123" s="264"/>
      <c r="F123" s="264"/>
      <c r="G123" s="264"/>
      <c r="H123" s="260"/>
      <c r="I123" s="262"/>
      <c r="J123" s="262"/>
      <c r="K123" s="262"/>
      <c r="L123" s="262"/>
    </row>
    <row r="124" spans="1:12" ht="13.2" x14ac:dyDescent="0.25">
      <c r="A124" s="260"/>
      <c r="B124" s="264"/>
      <c r="C124" s="264"/>
      <c r="D124" s="265"/>
      <c r="E124" s="264"/>
      <c r="F124" s="264"/>
      <c r="G124" s="264"/>
      <c r="H124" s="260"/>
      <c r="I124" s="262"/>
      <c r="J124" s="262"/>
      <c r="K124" s="262"/>
      <c r="L124" s="262"/>
    </row>
    <row r="125" spans="1:12" ht="13.2" x14ac:dyDescent="0.25">
      <c r="A125" s="260"/>
      <c r="B125" s="264"/>
      <c r="C125" s="264"/>
      <c r="D125" s="265"/>
      <c r="E125" s="264"/>
      <c r="F125" s="264"/>
      <c r="G125" s="264"/>
      <c r="H125" s="260"/>
      <c r="I125" s="262"/>
      <c r="J125" s="262"/>
      <c r="K125" s="262"/>
      <c r="L125" s="262"/>
    </row>
    <row r="126" spans="1:12" ht="13.2" x14ac:dyDescent="0.25">
      <c r="A126" s="260"/>
      <c r="B126" s="264"/>
      <c r="C126" s="264"/>
      <c r="D126" s="265"/>
      <c r="E126" s="264"/>
      <c r="F126" s="264"/>
      <c r="G126" s="264"/>
      <c r="H126" s="260"/>
      <c r="I126" s="262"/>
      <c r="J126" s="262"/>
      <c r="K126" s="262"/>
      <c r="L126" s="262"/>
    </row>
    <row r="127" spans="1:12" ht="13.2" x14ac:dyDescent="0.25">
      <c r="A127" s="260"/>
      <c r="B127" s="264"/>
      <c r="C127" s="264"/>
      <c r="D127" s="265"/>
      <c r="E127" s="264"/>
      <c r="F127" s="264"/>
      <c r="G127" s="264"/>
      <c r="H127" s="260"/>
      <c r="I127" s="262"/>
      <c r="J127" s="262"/>
      <c r="K127" s="262"/>
      <c r="L127" s="262"/>
    </row>
    <row r="128" spans="1:12" ht="13.2" x14ac:dyDescent="0.25">
      <c r="A128" s="260"/>
      <c r="B128" s="264"/>
      <c r="C128" s="264"/>
      <c r="D128" s="265"/>
      <c r="E128" s="264"/>
      <c r="F128" s="264"/>
      <c r="G128" s="264"/>
      <c r="H128" s="260"/>
      <c r="I128" s="262"/>
      <c r="J128" s="262"/>
      <c r="K128" s="262"/>
      <c r="L128" s="262"/>
    </row>
    <row r="129" spans="1:12" ht="13.2" x14ac:dyDescent="0.25">
      <c r="A129" s="260"/>
      <c r="B129" s="264"/>
      <c r="C129" s="264"/>
      <c r="D129" s="265"/>
      <c r="E129" s="264"/>
      <c r="F129" s="264"/>
      <c r="G129" s="264"/>
      <c r="H129" s="260"/>
      <c r="I129" s="262"/>
      <c r="J129" s="262"/>
      <c r="K129" s="262"/>
      <c r="L129" s="262"/>
    </row>
    <row r="130" spans="1:12" ht="13.2" x14ac:dyDescent="0.25">
      <c r="A130" s="260"/>
      <c r="B130" s="264"/>
      <c r="C130" s="264"/>
      <c r="D130" s="265"/>
      <c r="E130" s="264"/>
      <c r="F130" s="264"/>
      <c r="G130" s="264"/>
      <c r="H130" s="260"/>
      <c r="I130" s="262"/>
      <c r="J130" s="262"/>
      <c r="K130" s="262"/>
      <c r="L130" s="262"/>
    </row>
    <row r="131" spans="1:12" ht="13.2" x14ac:dyDescent="0.25">
      <c r="A131" s="260"/>
      <c r="B131" s="264"/>
      <c r="C131" s="264"/>
      <c r="D131" s="265"/>
      <c r="E131" s="264"/>
      <c r="F131" s="264"/>
      <c r="G131" s="264"/>
      <c r="H131" s="260"/>
      <c r="I131" s="262"/>
      <c r="J131" s="262"/>
      <c r="K131" s="262"/>
      <c r="L131" s="262"/>
    </row>
    <row r="132" spans="1:12" ht="13.2" x14ac:dyDescent="0.25">
      <c r="A132" s="260"/>
      <c r="B132" s="264"/>
      <c r="C132" s="264"/>
      <c r="D132" s="265"/>
      <c r="E132" s="264"/>
      <c r="F132" s="264"/>
      <c r="G132" s="264"/>
      <c r="H132" s="260"/>
      <c r="I132" s="262"/>
      <c r="J132" s="262"/>
      <c r="K132" s="262"/>
      <c r="L132" s="262"/>
    </row>
    <row r="133" spans="1:12" ht="13.2" x14ac:dyDescent="0.25">
      <c r="A133" s="260"/>
      <c r="B133" s="264"/>
      <c r="C133" s="264"/>
      <c r="D133" s="265"/>
      <c r="E133" s="264"/>
      <c r="F133" s="264"/>
      <c r="G133" s="264"/>
      <c r="H133" s="260"/>
      <c r="I133" s="262"/>
      <c r="J133" s="262"/>
      <c r="K133" s="262"/>
      <c r="L133" s="262"/>
    </row>
    <row r="134" spans="1:12" ht="13.2" x14ac:dyDescent="0.25">
      <c r="A134" s="260"/>
      <c r="B134" s="264"/>
      <c r="C134" s="264"/>
      <c r="D134" s="265"/>
      <c r="E134" s="264"/>
      <c r="F134" s="264"/>
      <c r="G134" s="264"/>
      <c r="H134" s="260"/>
      <c r="I134" s="262"/>
      <c r="J134" s="262"/>
      <c r="K134" s="262"/>
      <c r="L134" s="262"/>
    </row>
    <row r="135" spans="1:12" ht="13.2" x14ac:dyDescent="0.25">
      <c r="A135" s="260"/>
      <c r="B135" s="264"/>
      <c r="C135" s="264"/>
      <c r="D135" s="265"/>
      <c r="E135" s="264"/>
      <c r="F135" s="264"/>
      <c r="G135" s="264"/>
      <c r="H135" s="260"/>
      <c r="I135" s="262"/>
      <c r="J135" s="262"/>
      <c r="K135" s="262"/>
      <c r="L135" s="262"/>
    </row>
    <row r="136" spans="1:12" ht="13.2" x14ac:dyDescent="0.25">
      <c r="A136" s="260"/>
      <c r="B136" s="264"/>
      <c r="C136" s="264"/>
      <c r="D136" s="265"/>
      <c r="E136" s="264"/>
      <c r="F136" s="264"/>
      <c r="G136" s="264"/>
      <c r="H136" s="260"/>
      <c r="I136" s="262"/>
      <c r="J136" s="262"/>
      <c r="K136" s="262"/>
      <c r="L136" s="262"/>
    </row>
    <row r="137" spans="1:12" ht="13.2" x14ac:dyDescent="0.25">
      <c r="A137" s="260"/>
      <c r="B137" s="264"/>
      <c r="C137" s="264"/>
      <c r="D137" s="265"/>
      <c r="E137" s="264"/>
      <c r="F137" s="264"/>
      <c r="G137" s="264"/>
      <c r="H137" s="260"/>
      <c r="I137" s="262"/>
      <c r="J137" s="262"/>
      <c r="K137" s="262"/>
      <c r="L137" s="262"/>
    </row>
    <row r="138" spans="1:12" ht="13.2" x14ac:dyDescent="0.25">
      <c r="A138" s="260"/>
      <c r="B138" s="264"/>
      <c r="C138" s="264"/>
      <c r="D138" s="265"/>
      <c r="E138" s="264"/>
      <c r="F138" s="264"/>
      <c r="G138" s="264"/>
      <c r="H138" s="260"/>
      <c r="I138" s="262"/>
      <c r="J138" s="262"/>
      <c r="K138" s="262"/>
      <c r="L138" s="262"/>
    </row>
    <row r="139" spans="1:12" ht="13.2" x14ac:dyDescent="0.25">
      <c r="A139" s="260"/>
      <c r="B139" s="264"/>
      <c r="C139" s="264"/>
      <c r="D139" s="265"/>
      <c r="E139" s="264"/>
      <c r="F139" s="264"/>
      <c r="G139" s="264"/>
      <c r="H139" s="260"/>
      <c r="I139" s="262"/>
      <c r="J139" s="262"/>
      <c r="K139" s="262"/>
      <c r="L139" s="262"/>
    </row>
    <row r="140" spans="1:12" ht="13.2" x14ac:dyDescent="0.25">
      <c r="A140" s="260"/>
      <c r="B140" s="264"/>
      <c r="C140" s="264"/>
      <c r="D140" s="265"/>
      <c r="E140" s="264"/>
      <c r="F140" s="264"/>
      <c r="G140" s="264"/>
      <c r="H140" s="260"/>
      <c r="I140" s="262"/>
      <c r="J140" s="262"/>
      <c r="K140" s="262"/>
      <c r="L140" s="262"/>
    </row>
    <row r="141" spans="1:12" ht="13.2" x14ac:dyDescent="0.25">
      <c r="A141" s="260"/>
      <c r="B141" s="264"/>
      <c r="C141" s="264"/>
      <c r="D141" s="265"/>
      <c r="E141" s="264"/>
      <c r="F141" s="264"/>
      <c r="G141" s="264"/>
      <c r="H141" s="260"/>
      <c r="I141" s="262"/>
      <c r="J141" s="262"/>
      <c r="K141" s="262"/>
      <c r="L141" s="262"/>
    </row>
    <row r="142" spans="1:12" ht="13.2" x14ac:dyDescent="0.25">
      <c r="A142" s="260"/>
      <c r="B142" s="264"/>
      <c r="C142" s="264"/>
      <c r="D142" s="265"/>
      <c r="E142" s="264"/>
      <c r="F142" s="264"/>
      <c r="G142" s="264"/>
      <c r="H142" s="260"/>
      <c r="I142" s="262"/>
      <c r="J142" s="262"/>
      <c r="K142" s="262"/>
      <c r="L142" s="262"/>
    </row>
    <row r="143" spans="1:12" ht="13.2" x14ac:dyDescent="0.25">
      <c r="A143" s="260"/>
      <c r="B143" s="264"/>
      <c r="C143" s="264"/>
      <c r="D143" s="265"/>
      <c r="E143" s="264"/>
      <c r="F143" s="264"/>
      <c r="G143" s="264"/>
      <c r="H143" s="260"/>
      <c r="I143" s="262"/>
      <c r="J143" s="262"/>
      <c r="K143" s="262"/>
      <c r="L143" s="262"/>
    </row>
    <row r="144" spans="1:12" ht="13.2" x14ac:dyDescent="0.25">
      <c r="A144" s="260"/>
      <c r="B144" s="264"/>
      <c r="C144" s="264"/>
      <c r="D144" s="265"/>
      <c r="E144" s="264"/>
      <c r="F144" s="264"/>
      <c r="G144" s="264"/>
      <c r="H144" s="260"/>
      <c r="I144" s="262"/>
      <c r="J144" s="262"/>
      <c r="K144" s="262"/>
      <c r="L144" s="262"/>
    </row>
    <row r="145" spans="1:12" ht="13.2" x14ac:dyDescent="0.25">
      <c r="A145" s="260"/>
      <c r="B145" s="264"/>
      <c r="C145" s="264"/>
      <c r="D145" s="265"/>
      <c r="E145" s="264"/>
      <c r="F145" s="264"/>
      <c r="G145" s="264"/>
      <c r="H145" s="260"/>
      <c r="I145" s="262"/>
      <c r="J145" s="262"/>
      <c r="K145" s="262"/>
      <c r="L145" s="262"/>
    </row>
    <row r="146" spans="1:12" ht="13.2" x14ac:dyDescent="0.25">
      <c r="A146" s="260"/>
      <c r="B146" s="264"/>
      <c r="C146" s="264"/>
      <c r="D146" s="265"/>
      <c r="E146" s="264"/>
      <c r="F146" s="264"/>
      <c r="G146" s="264"/>
      <c r="H146" s="260"/>
      <c r="I146" s="262"/>
      <c r="J146" s="262"/>
      <c r="K146" s="262"/>
      <c r="L146" s="262"/>
    </row>
    <row r="147" spans="1:12" ht="13.2" x14ac:dyDescent="0.25">
      <c r="A147" s="260"/>
      <c r="B147" s="264"/>
      <c r="C147" s="264"/>
      <c r="D147" s="265"/>
      <c r="E147" s="264"/>
      <c r="F147" s="264"/>
      <c r="G147" s="264"/>
      <c r="H147" s="260"/>
      <c r="I147" s="262"/>
      <c r="J147" s="262"/>
      <c r="K147" s="262"/>
      <c r="L147" s="262"/>
    </row>
    <row r="148" spans="1:12" ht="13.2" x14ac:dyDescent="0.25">
      <c r="A148" s="260"/>
      <c r="B148" s="264"/>
      <c r="C148" s="264"/>
      <c r="D148" s="265"/>
      <c r="E148" s="264"/>
      <c r="F148" s="264"/>
      <c r="G148" s="264"/>
      <c r="H148" s="260"/>
      <c r="I148" s="262"/>
      <c r="J148" s="262"/>
      <c r="K148" s="262"/>
      <c r="L148" s="262"/>
    </row>
    <row r="149" spans="1:12" ht="13.2" x14ac:dyDescent="0.25">
      <c r="A149" s="260"/>
      <c r="B149" s="264"/>
      <c r="C149" s="264"/>
      <c r="D149" s="265"/>
      <c r="E149" s="264"/>
      <c r="F149" s="264"/>
      <c r="G149" s="264"/>
      <c r="H149" s="260"/>
      <c r="I149" s="262"/>
      <c r="J149" s="262"/>
      <c r="K149" s="262"/>
      <c r="L149" s="262"/>
    </row>
    <row r="150" spans="1:12" ht="13.2" x14ac:dyDescent="0.25">
      <c r="A150" s="260"/>
      <c r="B150" s="264"/>
      <c r="C150" s="264"/>
      <c r="D150" s="265"/>
      <c r="E150" s="264"/>
      <c r="F150" s="264"/>
      <c r="G150" s="264"/>
      <c r="H150" s="260"/>
      <c r="I150" s="262"/>
      <c r="J150" s="262"/>
      <c r="K150" s="262"/>
      <c r="L150" s="262"/>
    </row>
    <row r="151" spans="1:12" ht="13.2" x14ac:dyDescent="0.25">
      <c r="A151" s="260"/>
      <c r="B151" s="264"/>
      <c r="C151" s="264"/>
      <c r="D151" s="265"/>
      <c r="E151" s="264"/>
      <c r="F151" s="264"/>
      <c r="G151" s="264"/>
      <c r="H151" s="260"/>
      <c r="I151" s="262"/>
      <c r="J151" s="262"/>
      <c r="K151" s="262"/>
      <c r="L151" s="262"/>
    </row>
    <row r="152" spans="1:12" ht="13.2" x14ac:dyDescent="0.25">
      <c r="A152" s="260"/>
      <c r="B152" s="264"/>
      <c r="C152" s="264"/>
      <c r="D152" s="265"/>
      <c r="E152" s="264"/>
      <c r="F152" s="264"/>
      <c r="G152" s="264"/>
      <c r="H152" s="260"/>
      <c r="I152" s="262"/>
      <c r="J152" s="262"/>
      <c r="K152" s="262"/>
      <c r="L152" s="262"/>
    </row>
    <row r="153" spans="1:12" ht="13.2" x14ac:dyDescent="0.25">
      <c r="A153" s="260"/>
      <c r="B153" s="264"/>
      <c r="C153" s="264"/>
      <c r="D153" s="265"/>
      <c r="E153" s="264"/>
      <c r="F153" s="264"/>
      <c r="G153" s="264"/>
      <c r="H153" s="260"/>
      <c r="I153" s="262"/>
      <c r="J153" s="262"/>
      <c r="K153" s="262"/>
      <c r="L153" s="262"/>
    </row>
    <row r="154" spans="1:12" ht="13.2" x14ac:dyDescent="0.25">
      <c r="A154" s="260"/>
      <c r="B154" s="264"/>
      <c r="C154" s="264"/>
      <c r="D154" s="265"/>
      <c r="E154" s="264"/>
      <c r="F154" s="264"/>
      <c r="G154" s="264"/>
      <c r="H154" s="260"/>
      <c r="I154" s="262"/>
      <c r="J154" s="262"/>
      <c r="K154" s="262"/>
      <c r="L154" s="262"/>
    </row>
    <row r="155" spans="1:12" ht="13.2" x14ac:dyDescent="0.25">
      <c r="A155" s="260"/>
      <c r="B155" s="264"/>
      <c r="C155" s="264"/>
      <c r="D155" s="265"/>
      <c r="E155" s="264"/>
      <c r="F155" s="264"/>
      <c r="G155" s="264"/>
      <c r="H155" s="260"/>
      <c r="I155" s="262"/>
      <c r="J155" s="262"/>
      <c r="K155" s="262"/>
      <c r="L155" s="262"/>
    </row>
    <row r="156" spans="1:12" ht="13.2" x14ac:dyDescent="0.25">
      <c r="A156" s="260"/>
      <c r="B156" s="264"/>
      <c r="C156" s="264"/>
      <c r="D156" s="265"/>
      <c r="E156" s="264"/>
      <c r="F156" s="264"/>
      <c r="G156" s="264"/>
      <c r="H156" s="260"/>
      <c r="I156" s="262"/>
      <c r="J156" s="262"/>
      <c r="K156" s="262"/>
      <c r="L156" s="262"/>
    </row>
    <row r="157" spans="1:12" ht="13.2" x14ac:dyDescent="0.25">
      <c r="A157" s="260"/>
      <c r="B157" s="264"/>
      <c r="C157" s="264"/>
      <c r="D157" s="265"/>
      <c r="E157" s="264"/>
      <c r="F157" s="264"/>
      <c r="G157" s="264"/>
      <c r="H157" s="260"/>
      <c r="I157" s="262"/>
      <c r="J157" s="262"/>
      <c r="K157" s="262"/>
      <c r="L157" s="262"/>
    </row>
    <row r="158" spans="1:12" ht="13.2" x14ac:dyDescent="0.25">
      <c r="A158" s="260"/>
      <c r="B158" s="264"/>
      <c r="C158" s="264"/>
      <c r="D158" s="265"/>
      <c r="E158" s="264"/>
      <c r="F158" s="264"/>
      <c r="G158" s="264"/>
      <c r="H158" s="260"/>
      <c r="I158" s="262"/>
      <c r="J158" s="262"/>
      <c r="K158" s="262"/>
      <c r="L158" s="262"/>
    </row>
    <row r="159" spans="1:12" ht="13.2" x14ac:dyDescent="0.25">
      <c r="A159" s="260"/>
      <c r="B159" s="264"/>
      <c r="C159" s="264"/>
      <c r="D159" s="265"/>
      <c r="E159" s="264"/>
      <c r="F159" s="264"/>
      <c r="G159" s="264"/>
      <c r="H159" s="260"/>
      <c r="I159" s="262"/>
      <c r="J159" s="262"/>
      <c r="K159" s="262"/>
      <c r="L159" s="262"/>
    </row>
    <row r="160" spans="1:12" ht="13.2" x14ac:dyDescent="0.25">
      <c r="A160" s="260"/>
      <c r="B160" s="264"/>
      <c r="C160" s="264"/>
      <c r="D160" s="265"/>
      <c r="E160" s="264"/>
      <c r="F160" s="264"/>
      <c r="G160" s="264"/>
      <c r="H160" s="260"/>
      <c r="I160" s="262"/>
      <c r="J160" s="262"/>
      <c r="K160" s="262"/>
      <c r="L160" s="262"/>
    </row>
    <row r="161" spans="1:12" ht="13.2" x14ac:dyDescent="0.25">
      <c r="A161" s="260"/>
      <c r="B161" s="264"/>
      <c r="C161" s="264"/>
      <c r="D161" s="265"/>
      <c r="E161" s="264"/>
      <c r="F161" s="264"/>
      <c r="G161" s="264"/>
      <c r="H161" s="260"/>
      <c r="I161" s="262"/>
      <c r="J161" s="262"/>
      <c r="K161" s="262"/>
      <c r="L161" s="262"/>
    </row>
    <row r="162" spans="1:12" ht="13.2" x14ac:dyDescent="0.25">
      <c r="A162" s="260"/>
      <c r="B162" s="264"/>
      <c r="C162" s="264"/>
      <c r="D162" s="265"/>
      <c r="E162" s="264"/>
      <c r="F162" s="264"/>
      <c r="G162" s="264"/>
      <c r="H162" s="260"/>
      <c r="I162" s="262"/>
      <c r="J162" s="262"/>
      <c r="K162" s="262"/>
      <c r="L162" s="262"/>
    </row>
    <row r="163" spans="1:12" ht="13.2" x14ac:dyDescent="0.25">
      <c r="A163" s="260"/>
      <c r="B163" s="264"/>
      <c r="C163" s="264"/>
      <c r="D163" s="265"/>
      <c r="E163" s="264"/>
      <c r="F163" s="264"/>
      <c r="G163" s="264"/>
      <c r="H163" s="260"/>
      <c r="I163" s="262"/>
      <c r="J163" s="262"/>
      <c r="K163" s="262"/>
      <c r="L163" s="262"/>
    </row>
    <row r="164" spans="1:12" ht="13.2" x14ac:dyDescent="0.25">
      <c r="A164" s="260"/>
      <c r="B164" s="264"/>
      <c r="C164" s="264"/>
      <c r="D164" s="265"/>
      <c r="E164" s="264"/>
      <c r="F164" s="264"/>
      <c r="G164" s="264"/>
      <c r="H164" s="260"/>
      <c r="I164" s="262"/>
      <c r="J164" s="262"/>
      <c r="K164" s="262"/>
      <c r="L164" s="262"/>
    </row>
    <row r="165" spans="1:12" ht="13.2" x14ac:dyDescent="0.25">
      <c r="A165" s="260"/>
      <c r="B165" s="264"/>
      <c r="C165" s="264"/>
      <c r="D165" s="265"/>
      <c r="E165" s="264"/>
      <c r="F165" s="264"/>
      <c r="G165" s="264"/>
      <c r="H165" s="260"/>
      <c r="I165" s="262"/>
      <c r="J165" s="262"/>
      <c r="K165" s="262"/>
      <c r="L165" s="262"/>
    </row>
    <row r="166" spans="1:12" ht="13.2" x14ac:dyDescent="0.25">
      <c r="A166" s="260"/>
      <c r="B166" s="264"/>
      <c r="C166" s="264"/>
      <c r="D166" s="265"/>
      <c r="E166" s="264"/>
      <c r="F166" s="264"/>
      <c r="G166" s="264"/>
      <c r="H166" s="260"/>
      <c r="I166" s="262"/>
      <c r="J166" s="262"/>
      <c r="K166" s="262"/>
      <c r="L166" s="262"/>
    </row>
    <row r="167" spans="1:12" ht="13.2" x14ac:dyDescent="0.25">
      <c r="A167" s="260"/>
      <c r="B167" s="264"/>
      <c r="C167" s="264"/>
      <c r="D167" s="265"/>
      <c r="E167" s="264"/>
      <c r="F167" s="264"/>
      <c r="G167" s="264"/>
      <c r="H167" s="260"/>
      <c r="I167" s="262"/>
      <c r="J167" s="262"/>
      <c r="K167" s="262"/>
      <c r="L167" s="262"/>
    </row>
    <row r="168" spans="1:12" ht="13.2" x14ac:dyDescent="0.25">
      <c r="A168" s="260"/>
      <c r="B168" s="264"/>
      <c r="C168" s="264"/>
      <c r="D168" s="265"/>
      <c r="E168" s="264"/>
      <c r="F168" s="264"/>
      <c r="G168" s="264"/>
      <c r="H168" s="260"/>
      <c r="I168" s="262"/>
      <c r="J168" s="262"/>
      <c r="K168" s="262"/>
      <c r="L168" s="262"/>
    </row>
    <row r="169" spans="1:12" ht="13.2" x14ac:dyDescent="0.25">
      <c r="A169" s="260"/>
      <c r="B169" s="264"/>
      <c r="C169" s="264"/>
      <c r="D169" s="265"/>
      <c r="E169" s="264"/>
      <c r="F169" s="264"/>
      <c r="G169" s="264"/>
      <c r="H169" s="260"/>
      <c r="I169" s="262"/>
      <c r="J169" s="262"/>
      <c r="K169" s="262"/>
      <c r="L169" s="262"/>
    </row>
    <row r="170" spans="1:12" ht="13.2" x14ac:dyDescent="0.25">
      <c r="A170" s="260"/>
      <c r="B170" s="264"/>
      <c r="C170" s="264"/>
      <c r="D170" s="265"/>
      <c r="E170" s="264"/>
      <c r="F170" s="264"/>
      <c r="G170" s="264"/>
      <c r="H170" s="260"/>
      <c r="I170" s="262"/>
      <c r="J170" s="262"/>
      <c r="K170" s="262"/>
      <c r="L170" s="262"/>
    </row>
    <row r="171" spans="1:12" ht="13.2" x14ac:dyDescent="0.25">
      <c r="A171" s="260"/>
      <c r="B171" s="264"/>
      <c r="C171" s="264"/>
      <c r="D171" s="265"/>
      <c r="E171" s="264"/>
      <c r="F171" s="264"/>
      <c r="G171" s="264"/>
      <c r="H171" s="260"/>
      <c r="I171" s="262"/>
      <c r="J171" s="262"/>
      <c r="K171" s="262"/>
      <c r="L171" s="262"/>
    </row>
    <row r="172" spans="1:12" ht="13.2" x14ac:dyDescent="0.25">
      <c r="A172" s="260"/>
      <c r="B172" s="264"/>
      <c r="C172" s="264"/>
      <c r="D172" s="265"/>
      <c r="E172" s="264"/>
      <c r="F172" s="264"/>
      <c r="G172" s="264"/>
      <c r="H172" s="260"/>
      <c r="I172" s="262"/>
      <c r="J172" s="262"/>
      <c r="K172" s="262"/>
      <c r="L172" s="262"/>
    </row>
    <row r="173" spans="1:12" ht="13.2" x14ac:dyDescent="0.25">
      <c r="A173" s="260"/>
      <c r="B173" s="264"/>
      <c r="C173" s="264"/>
      <c r="D173" s="265"/>
      <c r="E173" s="264"/>
      <c r="F173" s="264"/>
      <c r="G173" s="264"/>
      <c r="H173" s="260"/>
      <c r="I173" s="262"/>
      <c r="J173" s="262"/>
      <c r="K173" s="262"/>
      <c r="L173" s="262"/>
    </row>
    <row r="174" spans="1:12" ht="13.2" x14ac:dyDescent="0.25">
      <c r="A174" s="260"/>
      <c r="B174" s="264"/>
      <c r="C174" s="264"/>
      <c r="D174" s="265"/>
      <c r="E174" s="264"/>
      <c r="F174" s="264"/>
      <c r="G174" s="264"/>
      <c r="H174" s="260"/>
      <c r="I174" s="262"/>
      <c r="J174" s="262"/>
      <c r="K174" s="262"/>
      <c r="L174" s="262"/>
    </row>
    <row r="175" spans="1:12" ht="13.2" x14ac:dyDescent="0.25">
      <c r="A175" s="260"/>
      <c r="B175" s="264"/>
      <c r="C175" s="264"/>
      <c r="D175" s="265"/>
      <c r="E175" s="264"/>
      <c r="F175" s="264"/>
      <c r="G175" s="264"/>
      <c r="H175" s="260"/>
      <c r="I175" s="262"/>
      <c r="J175" s="262"/>
      <c r="K175" s="262"/>
      <c r="L175" s="262"/>
    </row>
    <row r="176" spans="1:12" ht="13.2" x14ac:dyDescent="0.25">
      <c r="A176" s="260"/>
      <c r="B176" s="264"/>
      <c r="C176" s="264"/>
      <c r="D176" s="265"/>
      <c r="E176" s="264"/>
      <c r="F176" s="264"/>
      <c r="G176" s="264"/>
      <c r="H176" s="260"/>
      <c r="I176" s="262"/>
      <c r="J176" s="262"/>
      <c r="K176" s="262"/>
      <c r="L176" s="262"/>
    </row>
    <row r="177" spans="1:12" ht="13.2" x14ac:dyDescent="0.25">
      <c r="A177" s="260"/>
      <c r="B177" s="264"/>
      <c r="C177" s="264"/>
      <c r="D177" s="265"/>
      <c r="E177" s="264"/>
      <c r="F177" s="264"/>
      <c r="G177" s="264"/>
      <c r="H177" s="260"/>
      <c r="I177" s="262"/>
      <c r="J177" s="262"/>
      <c r="K177" s="262"/>
      <c r="L177" s="262"/>
    </row>
    <row r="178" spans="1:12" ht="13.2" x14ac:dyDescent="0.25">
      <c r="A178" s="260"/>
      <c r="B178" s="264"/>
      <c r="C178" s="264"/>
      <c r="D178" s="265"/>
      <c r="E178" s="264"/>
      <c r="F178" s="264"/>
      <c r="G178" s="264"/>
      <c r="H178" s="260"/>
      <c r="I178" s="262"/>
      <c r="J178" s="262"/>
      <c r="K178" s="262"/>
      <c r="L178" s="262"/>
    </row>
    <row r="179" spans="1:12" ht="13.2" x14ac:dyDescent="0.25">
      <c r="A179" s="260"/>
      <c r="B179" s="264"/>
      <c r="C179" s="264"/>
      <c r="D179" s="265"/>
      <c r="E179" s="264"/>
      <c r="F179" s="264"/>
      <c r="G179" s="264"/>
      <c r="H179" s="260"/>
      <c r="I179" s="262"/>
      <c r="J179" s="262"/>
      <c r="K179" s="262"/>
      <c r="L179" s="262"/>
    </row>
    <row r="180" spans="1:12" ht="13.2" x14ac:dyDescent="0.25">
      <c r="A180" s="260"/>
      <c r="B180" s="264"/>
      <c r="C180" s="264"/>
      <c r="D180" s="265"/>
      <c r="E180" s="264"/>
      <c r="F180" s="264"/>
      <c r="G180" s="264"/>
      <c r="H180" s="260"/>
      <c r="I180" s="262"/>
      <c r="J180" s="262"/>
      <c r="K180" s="262"/>
      <c r="L180" s="262"/>
    </row>
    <row r="181" spans="1:12" ht="13.2" x14ac:dyDescent="0.25">
      <c r="A181" s="260"/>
      <c r="B181" s="264"/>
      <c r="C181" s="264"/>
      <c r="D181" s="265"/>
      <c r="E181" s="264"/>
      <c r="F181" s="264"/>
      <c r="G181" s="264"/>
      <c r="H181" s="260"/>
      <c r="I181" s="262"/>
      <c r="J181" s="262"/>
      <c r="K181" s="262"/>
      <c r="L181" s="262"/>
    </row>
    <row r="182" spans="1:12" ht="13.2" x14ac:dyDescent="0.25">
      <c r="A182" s="260"/>
      <c r="B182" s="264"/>
      <c r="C182" s="264"/>
      <c r="D182" s="265"/>
      <c r="E182" s="264"/>
      <c r="F182" s="264"/>
      <c r="G182" s="264"/>
      <c r="H182" s="260"/>
      <c r="I182" s="262"/>
      <c r="J182" s="262"/>
      <c r="K182" s="262"/>
      <c r="L182" s="262"/>
    </row>
    <row r="183" spans="1:12" ht="13.2" x14ac:dyDescent="0.25">
      <c r="A183" s="260"/>
      <c r="B183" s="264"/>
      <c r="C183" s="264"/>
      <c r="D183" s="265"/>
      <c r="E183" s="264"/>
      <c r="F183" s="264"/>
      <c r="G183" s="264"/>
      <c r="H183" s="260"/>
      <c r="I183" s="262"/>
      <c r="J183" s="262"/>
      <c r="K183" s="262"/>
      <c r="L183" s="262"/>
    </row>
    <row r="184" spans="1:12" ht="13.2" x14ac:dyDescent="0.25">
      <c r="A184" s="260"/>
      <c r="B184" s="264"/>
      <c r="C184" s="264"/>
      <c r="D184" s="265"/>
      <c r="E184" s="264"/>
      <c r="F184" s="264"/>
      <c r="G184" s="264"/>
      <c r="H184" s="260"/>
      <c r="I184" s="262"/>
      <c r="J184" s="262"/>
      <c r="K184" s="262"/>
      <c r="L184" s="262"/>
    </row>
    <row r="185" spans="1:12" ht="13.2" x14ac:dyDescent="0.25">
      <c r="A185" s="260"/>
      <c r="B185" s="264"/>
      <c r="C185" s="264"/>
      <c r="D185" s="265"/>
      <c r="E185" s="264"/>
      <c r="F185" s="264"/>
      <c r="G185" s="264"/>
      <c r="H185" s="260"/>
      <c r="I185" s="262"/>
      <c r="J185" s="262"/>
      <c r="K185" s="262"/>
      <c r="L185" s="262"/>
    </row>
    <row r="186" spans="1:12" ht="13.2" x14ac:dyDescent="0.25">
      <c r="A186" s="260"/>
      <c r="B186" s="264"/>
      <c r="C186" s="264"/>
      <c r="D186" s="265"/>
      <c r="E186" s="264"/>
      <c r="F186" s="264"/>
      <c r="G186" s="264"/>
      <c r="H186" s="260"/>
      <c r="I186" s="262"/>
      <c r="J186" s="262"/>
      <c r="K186" s="262"/>
      <c r="L186" s="262"/>
    </row>
    <row r="187" spans="1:12" ht="13.2" x14ac:dyDescent="0.25">
      <c r="A187" s="260"/>
      <c r="B187" s="264"/>
      <c r="C187" s="264"/>
      <c r="D187" s="265"/>
      <c r="E187" s="264"/>
      <c r="F187" s="264"/>
      <c r="G187" s="264"/>
      <c r="H187" s="260"/>
      <c r="I187" s="262"/>
      <c r="J187" s="262"/>
      <c r="K187" s="262"/>
      <c r="L187" s="262"/>
    </row>
    <row r="188" spans="1:12" ht="13.2" x14ac:dyDescent="0.25">
      <c r="A188" s="260"/>
      <c r="B188" s="264"/>
      <c r="C188" s="264"/>
      <c r="D188" s="265"/>
      <c r="E188" s="264"/>
      <c r="F188" s="264"/>
      <c r="G188" s="264"/>
      <c r="H188" s="260"/>
      <c r="I188" s="262"/>
      <c r="J188" s="262"/>
      <c r="K188" s="262"/>
      <c r="L188" s="262"/>
    </row>
    <row r="189" spans="1:12" ht="13.2" x14ac:dyDescent="0.25">
      <c r="A189" s="260"/>
      <c r="B189" s="264"/>
      <c r="C189" s="264"/>
      <c r="D189" s="265"/>
      <c r="E189" s="264"/>
      <c r="F189" s="264"/>
      <c r="G189" s="264"/>
      <c r="H189" s="260"/>
      <c r="I189" s="262"/>
      <c r="J189" s="262"/>
      <c r="K189" s="262"/>
      <c r="L189" s="262"/>
    </row>
    <row r="190" spans="1:12" ht="13.2" x14ac:dyDescent="0.25">
      <c r="A190" s="260"/>
      <c r="B190" s="264"/>
      <c r="C190" s="264"/>
      <c r="D190" s="265"/>
      <c r="E190" s="264"/>
      <c r="F190" s="264"/>
      <c r="G190" s="264"/>
      <c r="H190" s="260"/>
      <c r="I190" s="262"/>
      <c r="J190" s="262"/>
      <c r="K190" s="262"/>
      <c r="L190" s="262"/>
    </row>
    <row r="191" spans="1:12" ht="13.2" x14ac:dyDescent="0.25">
      <c r="A191" s="260"/>
      <c r="B191" s="264"/>
      <c r="C191" s="264"/>
      <c r="D191" s="265"/>
      <c r="E191" s="264"/>
      <c r="F191" s="264"/>
      <c r="G191" s="264"/>
      <c r="H191" s="260"/>
      <c r="I191" s="262"/>
      <c r="J191" s="262"/>
      <c r="K191" s="262"/>
      <c r="L191" s="262"/>
    </row>
    <row r="192" spans="1:12" ht="13.2" x14ac:dyDescent="0.25">
      <c r="A192" s="260"/>
      <c r="B192" s="264"/>
      <c r="C192" s="264"/>
      <c r="D192" s="265"/>
      <c r="E192" s="264"/>
      <c r="F192" s="264"/>
      <c r="G192" s="264"/>
      <c r="H192" s="260"/>
      <c r="I192" s="262"/>
      <c r="J192" s="262"/>
      <c r="K192" s="262"/>
      <c r="L192" s="262"/>
    </row>
    <row r="193" spans="1:12" ht="13.2" x14ac:dyDescent="0.25">
      <c r="A193" s="260"/>
      <c r="B193" s="264"/>
      <c r="C193" s="264"/>
      <c r="D193" s="265"/>
      <c r="E193" s="264"/>
      <c r="F193" s="264"/>
      <c r="G193" s="264"/>
      <c r="H193" s="260"/>
      <c r="I193" s="262"/>
      <c r="J193" s="262"/>
      <c r="K193" s="262"/>
      <c r="L193" s="262"/>
    </row>
    <row r="194" spans="1:12" ht="13.2" x14ac:dyDescent="0.25">
      <c r="A194" s="260"/>
      <c r="B194" s="264"/>
      <c r="C194" s="264"/>
      <c r="D194" s="265"/>
      <c r="E194" s="264"/>
      <c r="F194" s="264"/>
      <c r="G194" s="264"/>
      <c r="H194" s="260"/>
      <c r="I194" s="262"/>
      <c r="J194" s="262"/>
      <c r="K194" s="262"/>
      <c r="L194" s="262"/>
    </row>
    <row r="195" spans="1:12" ht="13.2" x14ac:dyDescent="0.25">
      <c r="A195" s="260"/>
      <c r="B195" s="264"/>
      <c r="C195" s="264"/>
      <c r="D195" s="265"/>
      <c r="E195" s="264"/>
      <c r="F195" s="264"/>
      <c r="G195" s="264"/>
      <c r="H195" s="260"/>
      <c r="I195" s="262"/>
      <c r="J195" s="262"/>
      <c r="K195" s="262"/>
      <c r="L195" s="262"/>
    </row>
    <row r="196" spans="1:12" ht="13.2" x14ac:dyDescent="0.25">
      <c r="A196" s="260"/>
      <c r="B196" s="264"/>
      <c r="C196" s="264"/>
      <c r="D196" s="265"/>
      <c r="E196" s="264"/>
      <c r="F196" s="264"/>
      <c r="G196" s="264"/>
      <c r="H196" s="260"/>
      <c r="I196" s="262"/>
      <c r="J196" s="262"/>
      <c r="K196" s="262"/>
      <c r="L196" s="262"/>
    </row>
    <row r="197" spans="1:12" ht="13.2" x14ac:dyDescent="0.25">
      <c r="A197" s="260"/>
      <c r="B197" s="264"/>
      <c r="C197" s="264"/>
      <c r="D197" s="265"/>
      <c r="E197" s="264"/>
      <c r="F197" s="264"/>
      <c r="G197" s="264"/>
      <c r="H197" s="260"/>
      <c r="I197" s="262"/>
      <c r="J197" s="262"/>
      <c r="K197" s="262"/>
      <c r="L197" s="262"/>
    </row>
    <row r="198" spans="1:12" ht="13.2" x14ac:dyDescent="0.25">
      <c r="A198" s="260"/>
      <c r="B198" s="264"/>
      <c r="C198" s="264"/>
      <c r="D198" s="265"/>
      <c r="E198" s="264"/>
      <c r="F198" s="264"/>
      <c r="G198" s="264"/>
      <c r="H198" s="260"/>
      <c r="I198" s="262"/>
      <c r="J198" s="262"/>
      <c r="K198" s="262"/>
      <c r="L198" s="262"/>
    </row>
    <row r="199" spans="1:12" ht="13.2" x14ac:dyDescent="0.25">
      <c r="A199" s="260"/>
      <c r="B199" s="264"/>
      <c r="C199" s="264"/>
      <c r="D199" s="265"/>
      <c r="E199" s="264"/>
      <c r="F199" s="264"/>
      <c r="G199" s="264"/>
      <c r="H199" s="260"/>
      <c r="I199" s="262"/>
      <c r="J199" s="262"/>
      <c r="K199" s="262"/>
      <c r="L199" s="262"/>
    </row>
    <row r="200" spans="1:12" ht="13.2" x14ac:dyDescent="0.25">
      <c r="A200" s="260"/>
      <c r="B200" s="264"/>
      <c r="C200" s="264"/>
      <c r="D200" s="265"/>
      <c r="E200" s="264"/>
      <c r="F200" s="264"/>
      <c r="G200" s="264"/>
      <c r="H200" s="260"/>
      <c r="I200" s="262"/>
      <c r="J200" s="262"/>
      <c r="K200" s="262"/>
      <c r="L200" s="262"/>
    </row>
    <row r="201" spans="1:12" ht="13.2" x14ac:dyDescent="0.25">
      <c r="A201" s="260"/>
      <c r="B201" s="264"/>
      <c r="C201" s="264"/>
      <c r="D201" s="265"/>
      <c r="E201" s="264"/>
      <c r="F201" s="264"/>
      <c r="G201" s="264"/>
      <c r="H201" s="260"/>
      <c r="I201" s="262"/>
      <c r="J201" s="262"/>
      <c r="K201" s="262"/>
      <c r="L201" s="262"/>
    </row>
    <row r="202" spans="1:12" ht="13.2" x14ac:dyDescent="0.25">
      <c r="A202" s="260"/>
      <c r="B202" s="264"/>
      <c r="C202" s="264"/>
      <c r="D202" s="265"/>
      <c r="E202" s="264"/>
      <c r="F202" s="264"/>
      <c r="G202" s="264"/>
      <c r="H202" s="260"/>
      <c r="I202" s="262"/>
      <c r="J202" s="262"/>
      <c r="K202" s="262"/>
      <c r="L202" s="262"/>
    </row>
    <row r="203" spans="1:12" ht="13.2" x14ac:dyDescent="0.25">
      <c r="A203" s="260"/>
      <c r="B203" s="264"/>
      <c r="C203" s="264"/>
      <c r="D203" s="265"/>
      <c r="E203" s="264"/>
      <c r="F203" s="264"/>
      <c r="G203" s="264"/>
      <c r="H203" s="260"/>
      <c r="I203" s="262"/>
      <c r="J203" s="262"/>
      <c r="K203" s="262"/>
      <c r="L203" s="262"/>
    </row>
    <row r="204" spans="1:12" ht="13.2" x14ac:dyDescent="0.25">
      <c r="A204" s="260"/>
      <c r="B204" s="264"/>
      <c r="C204" s="264"/>
      <c r="D204" s="265"/>
      <c r="E204" s="264"/>
      <c r="F204" s="264"/>
      <c r="G204" s="264"/>
      <c r="H204" s="260"/>
      <c r="I204" s="262"/>
      <c r="J204" s="262"/>
      <c r="K204" s="262"/>
      <c r="L204" s="262"/>
    </row>
    <row r="205" spans="1:12" ht="13.2" x14ac:dyDescent="0.25">
      <c r="A205" s="260"/>
      <c r="B205" s="264"/>
      <c r="C205" s="264"/>
      <c r="D205" s="265"/>
      <c r="E205" s="264"/>
      <c r="F205" s="264"/>
      <c r="G205" s="264"/>
      <c r="H205" s="260"/>
      <c r="I205" s="262"/>
      <c r="J205" s="262"/>
      <c r="K205" s="262"/>
      <c r="L205" s="262"/>
    </row>
    <row r="206" spans="1:12" ht="13.2" x14ac:dyDescent="0.25">
      <c r="A206" s="260"/>
      <c r="B206" s="264"/>
      <c r="C206" s="264"/>
      <c r="D206" s="265"/>
      <c r="E206" s="264"/>
      <c r="F206" s="264"/>
      <c r="G206" s="264"/>
      <c r="H206" s="260"/>
      <c r="I206" s="262"/>
      <c r="J206" s="262"/>
      <c r="K206" s="262"/>
      <c r="L206" s="262"/>
    </row>
    <row r="207" spans="1:12" ht="13.2" x14ac:dyDescent="0.25">
      <c r="A207" s="260"/>
      <c r="B207" s="264"/>
      <c r="C207" s="264"/>
      <c r="D207" s="265"/>
      <c r="E207" s="264"/>
      <c r="F207" s="264"/>
      <c r="G207" s="264"/>
      <c r="H207" s="260"/>
      <c r="I207" s="262"/>
      <c r="J207" s="262"/>
      <c r="K207" s="262"/>
      <c r="L207" s="262"/>
    </row>
    <row r="208" spans="1:12" ht="13.2" x14ac:dyDescent="0.25">
      <c r="A208" s="260"/>
      <c r="B208" s="264"/>
      <c r="C208" s="264"/>
      <c r="D208" s="265"/>
      <c r="E208" s="264"/>
      <c r="F208" s="264"/>
      <c r="G208" s="264"/>
      <c r="H208" s="260"/>
      <c r="I208" s="262"/>
      <c r="J208" s="262"/>
      <c r="K208" s="262"/>
      <c r="L208" s="262"/>
    </row>
    <row r="209" spans="1:12" ht="13.2" x14ac:dyDescent="0.25">
      <c r="A209" s="260"/>
      <c r="B209" s="264"/>
      <c r="C209" s="264"/>
      <c r="D209" s="265"/>
      <c r="E209" s="264"/>
      <c r="F209" s="264"/>
      <c r="G209" s="264"/>
      <c r="H209" s="260"/>
      <c r="I209" s="262"/>
      <c r="J209" s="262"/>
      <c r="K209" s="262"/>
      <c r="L209" s="262"/>
    </row>
    <row r="210" spans="1:12" ht="13.2" x14ac:dyDescent="0.25">
      <c r="A210" s="260"/>
      <c r="B210" s="264"/>
      <c r="C210" s="264"/>
      <c r="D210" s="265"/>
      <c r="E210" s="264"/>
      <c r="F210" s="264"/>
      <c r="G210" s="264"/>
      <c r="H210" s="260"/>
      <c r="I210" s="262"/>
      <c r="J210" s="262"/>
      <c r="K210" s="262"/>
      <c r="L210" s="262"/>
    </row>
    <row r="211" spans="1:12" ht="13.2" x14ac:dyDescent="0.25">
      <c r="A211" s="260"/>
      <c r="B211" s="264"/>
      <c r="C211" s="264"/>
      <c r="D211" s="265"/>
      <c r="E211" s="264"/>
      <c r="F211" s="264"/>
      <c r="G211" s="264"/>
      <c r="H211" s="260"/>
      <c r="I211" s="262"/>
      <c r="J211" s="262"/>
      <c r="K211" s="262"/>
      <c r="L211" s="262"/>
    </row>
    <row r="212" spans="1:12" ht="13.2" x14ac:dyDescent="0.25">
      <c r="A212" s="260"/>
      <c r="B212" s="264"/>
      <c r="C212" s="264"/>
      <c r="D212" s="265"/>
      <c r="E212" s="264"/>
      <c r="F212" s="264"/>
      <c r="G212" s="264"/>
      <c r="H212" s="260"/>
      <c r="I212" s="262"/>
      <c r="J212" s="262"/>
      <c r="K212" s="262"/>
      <c r="L212" s="262"/>
    </row>
    <row r="213" spans="1:12" ht="13.2" x14ac:dyDescent="0.25">
      <c r="A213" s="260"/>
      <c r="B213" s="264"/>
      <c r="C213" s="264"/>
      <c r="D213" s="265"/>
      <c r="E213" s="264"/>
      <c r="F213" s="264"/>
      <c r="G213" s="264"/>
      <c r="H213" s="260"/>
      <c r="I213" s="262"/>
      <c r="J213" s="262"/>
      <c r="K213" s="262"/>
      <c r="L213" s="262"/>
    </row>
    <row r="214" spans="1:12" ht="13.2" x14ac:dyDescent="0.25">
      <c r="A214" s="260"/>
      <c r="B214" s="264"/>
      <c r="C214" s="264"/>
      <c r="D214" s="265"/>
      <c r="E214" s="264"/>
      <c r="F214" s="264"/>
      <c r="G214" s="264"/>
      <c r="H214" s="260"/>
      <c r="I214" s="262"/>
      <c r="J214" s="262"/>
      <c r="K214" s="262"/>
      <c r="L214" s="262"/>
    </row>
    <row r="215" spans="1:12" ht="13.2" x14ac:dyDescent="0.25">
      <c r="A215" s="260"/>
      <c r="B215" s="264"/>
      <c r="C215" s="264"/>
      <c r="D215" s="265"/>
      <c r="E215" s="264"/>
      <c r="F215" s="264"/>
      <c r="G215" s="264"/>
      <c r="H215" s="260"/>
      <c r="I215" s="262"/>
      <c r="J215" s="262"/>
      <c r="K215" s="262"/>
      <c r="L215" s="262"/>
    </row>
    <row r="216" spans="1:12" ht="13.2" x14ac:dyDescent="0.25">
      <c r="A216" s="260"/>
      <c r="B216" s="264"/>
      <c r="C216" s="264"/>
      <c r="D216" s="265"/>
      <c r="E216" s="264"/>
      <c r="F216" s="264"/>
      <c r="G216" s="264"/>
      <c r="H216" s="260"/>
      <c r="I216" s="262"/>
      <c r="J216" s="262"/>
      <c r="K216" s="262"/>
      <c r="L216" s="262"/>
    </row>
    <row r="217" spans="1:12" ht="13.2" x14ac:dyDescent="0.25">
      <c r="A217" s="260"/>
      <c r="B217" s="264"/>
      <c r="C217" s="264"/>
      <c r="D217" s="265"/>
      <c r="E217" s="264"/>
      <c r="F217" s="264"/>
      <c r="G217" s="264"/>
      <c r="H217" s="260"/>
      <c r="I217" s="262"/>
      <c r="J217" s="262"/>
      <c r="K217" s="262"/>
      <c r="L217" s="262"/>
    </row>
    <row r="218" spans="1:12" ht="13.2" x14ac:dyDescent="0.25">
      <c r="A218" s="260"/>
      <c r="B218" s="264"/>
      <c r="C218" s="264"/>
      <c r="D218" s="265"/>
      <c r="E218" s="264"/>
      <c r="F218" s="264"/>
      <c r="G218" s="264"/>
      <c r="H218" s="260"/>
      <c r="I218" s="262"/>
      <c r="J218" s="262"/>
      <c r="K218" s="262"/>
      <c r="L218" s="262"/>
    </row>
    <row r="219" spans="1:12" ht="13.2" x14ac:dyDescent="0.25">
      <c r="A219" s="260"/>
      <c r="B219" s="264"/>
      <c r="C219" s="264"/>
      <c r="D219" s="265"/>
      <c r="E219" s="264"/>
      <c r="F219" s="264"/>
      <c r="G219" s="264"/>
      <c r="H219" s="260"/>
      <c r="I219" s="262"/>
      <c r="J219" s="262"/>
      <c r="K219" s="262"/>
      <c r="L219" s="262"/>
    </row>
    <row r="220" spans="1:12" ht="13.2" x14ac:dyDescent="0.25">
      <c r="A220" s="260"/>
      <c r="B220" s="264"/>
      <c r="C220" s="264"/>
      <c r="D220" s="265"/>
      <c r="E220" s="264"/>
      <c r="F220" s="264"/>
      <c r="G220" s="264"/>
      <c r="H220" s="260"/>
      <c r="I220" s="262"/>
      <c r="J220" s="262"/>
      <c r="K220" s="262"/>
      <c r="L220" s="262"/>
    </row>
    <row r="221" spans="1:12" ht="13.2" x14ac:dyDescent="0.25">
      <c r="A221" s="260"/>
      <c r="B221" s="264"/>
      <c r="C221" s="264"/>
      <c r="D221" s="265"/>
      <c r="E221" s="264"/>
      <c r="F221" s="264"/>
      <c r="G221" s="264"/>
      <c r="H221" s="260"/>
      <c r="I221" s="262"/>
      <c r="J221" s="262"/>
      <c r="K221" s="262"/>
      <c r="L221" s="262"/>
    </row>
    <row r="222" spans="1:12" ht="13.2" x14ac:dyDescent="0.25">
      <c r="A222" s="260"/>
      <c r="B222" s="264"/>
      <c r="C222" s="264"/>
      <c r="D222" s="265"/>
      <c r="E222" s="264"/>
      <c r="F222" s="264"/>
      <c r="G222" s="264"/>
      <c r="H222" s="260"/>
      <c r="I222" s="262"/>
      <c r="J222" s="262"/>
      <c r="K222" s="262"/>
      <c r="L222" s="262"/>
    </row>
    <row r="223" spans="1:12" ht="13.2" x14ac:dyDescent="0.25">
      <c r="A223" s="260"/>
      <c r="B223" s="264"/>
      <c r="C223" s="264"/>
      <c r="D223" s="265"/>
      <c r="E223" s="264"/>
      <c r="F223" s="264"/>
      <c r="G223" s="264"/>
      <c r="H223" s="260"/>
      <c r="I223" s="262"/>
      <c r="J223" s="262"/>
      <c r="K223" s="262"/>
      <c r="L223" s="262"/>
    </row>
    <row r="224" spans="1:12" ht="13.2" x14ac:dyDescent="0.25">
      <c r="A224" s="260"/>
      <c r="B224" s="264"/>
      <c r="C224" s="264"/>
      <c r="D224" s="265"/>
      <c r="E224" s="264"/>
      <c r="F224" s="264"/>
      <c r="G224" s="264"/>
      <c r="H224" s="260"/>
      <c r="I224" s="262"/>
      <c r="J224" s="262"/>
      <c r="K224" s="262"/>
      <c r="L224" s="262"/>
    </row>
    <row r="225" spans="1:12" ht="13.2" x14ac:dyDescent="0.25">
      <c r="A225" s="260"/>
      <c r="B225" s="264"/>
      <c r="C225" s="264"/>
      <c r="D225" s="265"/>
      <c r="E225" s="264"/>
      <c r="F225" s="264"/>
      <c r="G225" s="264"/>
      <c r="H225" s="260"/>
      <c r="I225" s="262"/>
      <c r="J225" s="262"/>
      <c r="K225" s="262"/>
      <c r="L225" s="262"/>
    </row>
    <row r="226" spans="1:12" ht="13.2" x14ac:dyDescent="0.25">
      <c r="A226" s="260"/>
      <c r="B226" s="264"/>
      <c r="C226" s="264"/>
      <c r="D226" s="265"/>
      <c r="E226" s="264"/>
      <c r="F226" s="264"/>
      <c r="G226" s="264"/>
      <c r="H226" s="260"/>
      <c r="I226" s="262"/>
      <c r="J226" s="262"/>
      <c r="K226" s="262"/>
      <c r="L226" s="262"/>
    </row>
    <row r="227" spans="1:12" ht="13.2" x14ac:dyDescent="0.25">
      <c r="A227" s="260"/>
      <c r="B227" s="264"/>
      <c r="C227" s="264"/>
      <c r="D227" s="265"/>
      <c r="E227" s="264"/>
      <c r="F227" s="264"/>
      <c r="G227" s="264"/>
      <c r="H227" s="260"/>
      <c r="I227" s="262"/>
      <c r="J227" s="262"/>
      <c r="K227" s="262"/>
      <c r="L227" s="262"/>
    </row>
    <row r="228" spans="1:12" ht="13.2" x14ac:dyDescent="0.25">
      <c r="A228" s="260"/>
      <c r="B228" s="264"/>
      <c r="C228" s="264"/>
      <c r="D228" s="265"/>
      <c r="E228" s="264"/>
      <c r="F228" s="264"/>
      <c r="G228" s="264"/>
      <c r="H228" s="260"/>
      <c r="I228" s="262"/>
      <c r="J228" s="262"/>
      <c r="K228" s="262"/>
      <c r="L228" s="262"/>
    </row>
    <row r="229" spans="1:12" ht="13.2" x14ac:dyDescent="0.25">
      <c r="A229" s="260"/>
      <c r="B229" s="264"/>
      <c r="C229" s="264"/>
      <c r="D229" s="265"/>
      <c r="E229" s="264"/>
      <c r="F229" s="264"/>
      <c r="G229" s="264"/>
      <c r="H229" s="260"/>
      <c r="I229" s="262"/>
      <c r="J229" s="262"/>
      <c r="K229" s="262"/>
      <c r="L229" s="262"/>
    </row>
    <row r="230" spans="1:12" ht="13.2" x14ac:dyDescent="0.25">
      <c r="A230" s="260"/>
      <c r="B230" s="264"/>
      <c r="C230" s="264"/>
      <c r="D230" s="265"/>
      <c r="E230" s="264"/>
      <c r="F230" s="264"/>
      <c r="G230" s="264"/>
      <c r="H230" s="260"/>
      <c r="I230" s="262"/>
      <c r="J230" s="262"/>
      <c r="K230" s="262"/>
      <c r="L230" s="262"/>
    </row>
    <row r="231" spans="1:12" ht="13.2" x14ac:dyDescent="0.25">
      <c r="A231" s="260"/>
      <c r="B231" s="264"/>
      <c r="C231" s="264"/>
      <c r="D231" s="265"/>
      <c r="E231" s="264"/>
      <c r="F231" s="264"/>
      <c r="G231" s="264"/>
      <c r="H231" s="260"/>
      <c r="I231" s="262"/>
      <c r="J231" s="262"/>
      <c r="K231" s="262"/>
      <c r="L231" s="262"/>
    </row>
    <row r="232" spans="1:12" ht="13.2" x14ac:dyDescent="0.25">
      <c r="A232" s="260"/>
      <c r="B232" s="264"/>
      <c r="C232" s="264"/>
      <c r="D232" s="265"/>
      <c r="E232" s="264"/>
      <c r="F232" s="264"/>
      <c r="G232" s="264"/>
      <c r="H232" s="260"/>
      <c r="I232" s="262"/>
      <c r="J232" s="262"/>
      <c r="K232" s="262"/>
      <c r="L232" s="262"/>
    </row>
    <row r="233" spans="1:12" ht="13.2" x14ac:dyDescent="0.25">
      <c r="A233" s="260"/>
      <c r="B233" s="264"/>
      <c r="C233" s="264"/>
      <c r="D233" s="265"/>
      <c r="E233" s="264"/>
      <c r="F233" s="264"/>
      <c r="G233" s="264"/>
      <c r="H233" s="260"/>
      <c r="I233" s="262"/>
      <c r="J233" s="262"/>
      <c r="K233" s="262"/>
      <c r="L233" s="262"/>
    </row>
    <row r="234" spans="1:12" ht="13.2" x14ac:dyDescent="0.25">
      <c r="A234" s="260"/>
      <c r="B234" s="264"/>
      <c r="C234" s="264"/>
      <c r="D234" s="265"/>
      <c r="E234" s="264"/>
      <c r="F234" s="264"/>
      <c r="G234" s="264"/>
      <c r="H234" s="260"/>
      <c r="I234" s="262"/>
      <c r="J234" s="262"/>
      <c r="K234" s="262"/>
      <c r="L234" s="262"/>
    </row>
    <row r="235" spans="1:12" ht="13.2" x14ac:dyDescent="0.25">
      <c r="A235" s="260"/>
      <c r="B235" s="264"/>
      <c r="C235" s="264"/>
      <c r="D235" s="265"/>
      <c r="E235" s="264"/>
      <c r="F235" s="264"/>
      <c r="G235" s="264"/>
      <c r="H235" s="260"/>
      <c r="I235" s="262"/>
      <c r="J235" s="262"/>
      <c r="K235" s="262"/>
      <c r="L235" s="262"/>
    </row>
    <row r="236" spans="1:12" ht="13.2" x14ac:dyDescent="0.25">
      <c r="A236" s="260"/>
      <c r="B236" s="264"/>
      <c r="C236" s="264"/>
      <c r="D236" s="265"/>
      <c r="E236" s="264"/>
      <c r="F236" s="264"/>
      <c r="G236" s="264"/>
      <c r="H236" s="260"/>
      <c r="I236" s="262"/>
      <c r="J236" s="262"/>
      <c r="K236" s="262"/>
      <c r="L236" s="262"/>
    </row>
    <row r="237" spans="1:12" ht="13.2" x14ac:dyDescent="0.25">
      <c r="A237" s="260"/>
      <c r="B237" s="264"/>
      <c r="C237" s="264"/>
      <c r="D237" s="265"/>
      <c r="E237" s="264"/>
      <c r="F237" s="264"/>
      <c r="G237" s="264"/>
      <c r="H237" s="260"/>
      <c r="I237" s="262"/>
      <c r="J237" s="262"/>
      <c r="K237" s="262"/>
      <c r="L237" s="262"/>
    </row>
    <row r="238" spans="1:12" ht="13.2" x14ac:dyDescent="0.25">
      <c r="A238" s="260"/>
      <c r="B238" s="264"/>
      <c r="C238" s="264"/>
      <c r="D238" s="265"/>
      <c r="E238" s="264"/>
      <c r="F238" s="264"/>
      <c r="G238" s="264"/>
      <c r="H238" s="260"/>
      <c r="I238" s="262"/>
      <c r="J238" s="262"/>
      <c r="K238" s="262"/>
      <c r="L238" s="262"/>
    </row>
    <row r="239" spans="1:12" ht="13.2" x14ac:dyDescent="0.25">
      <c r="A239" s="260"/>
      <c r="B239" s="264"/>
      <c r="C239" s="264"/>
      <c r="D239" s="265"/>
      <c r="E239" s="264"/>
      <c r="F239" s="264"/>
      <c r="G239" s="264"/>
      <c r="H239" s="260"/>
      <c r="I239" s="262"/>
      <c r="J239" s="262"/>
      <c r="K239" s="262"/>
      <c r="L239" s="262"/>
    </row>
    <row r="240" spans="1:12" ht="13.2" x14ac:dyDescent="0.25">
      <c r="A240" s="260"/>
      <c r="B240" s="264"/>
      <c r="C240" s="264"/>
      <c r="D240" s="265"/>
      <c r="E240" s="264"/>
      <c r="F240" s="264"/>
      <c r="G240" s="264"/>
      <c r="H240" s="260"/>
      <c r="I240" s="262"/>
      <c r="J240" s="262"/>
      <c r="K240" s="262"/>
      <c r="L240" s="262"/>
    </row>
    <row r="241" spans="1:12" ht="13.2" x14ac:dyDescent="0.25">
      <c r="A241" s="260"/>
      <c r="B241" s="264"/>
      <c r="C241" s="264"/>
      <c r="D241" s="265"/>
      <c r="E241" s="264"/>
      <c r="F241" s="264"/>
      <c r="G241" s="264"/>
      <c r="H241" s="260"/>
      <c r="I241" s="262"/>
      <c r="J241" s="262"/>
      <c r="K241" s="262"/>
      <c r="L241" s="262"/>
    </row>
    <row r="242" spans="1:12" ht="13.2" x14ac:dyDescent="0.25">
      <c r="A242" s="260"/>
      <c r="B242" s="264"/>
      <c r="C242" s="264"/>
      <c r="D242" s="265"/>
      <c r="E242" s="264"/>
      <c r="F242" s="264"/>
      <c r="G242" s="264"/>
      <c r="H242" s="260"/>
      <c r="I242" s="262"/>
      <c r="J242" s="262"/>
      <c r="K242" s="262"/>
      <c r="L242" s="262"/>
    </row>
    <row r="243" spans="1:12" ht="13.2" x14ac:dyDescent="0.25">
      <c r="A243" s="260"/>
      <c r="B243" s="264"/>
      <c r="C243" s="264"/>
      <c r="D243" s="265"/>
      <c r="E243" s="264"/>
      <c r="F243" s="264"/>
      <c r="G243" s="264"/>
      <c r="H243" s="260"/>
      <c r="I243" s="262"/>
      <c r="J243" s="262"/>
      <c r="K243" s="262"/>
      <c r="L243" s="262"/>
    </row>
    <row r="244" spans="1:12" ht="13.2" x14ac:dyDescent="0.25">
      <c r="A244" s="260"/>
      <c r="B244" s="264"/>
      <c r="C244" s="264"/>
      <c r="D244" s="265"/>
      <c r="E244" s="264"/>
      <c r="F244" s="264"/>
      <c r="G244" s="264"/>
      <c r="H244" s="260"/>
      <c r="I244" s="262"/>
      <c r="J244" s="262"/>
      <c r="K244" s="262"/>
      <c r="L244" s="262"/>
    </row>
    <row r="245" spans="1:12" ht="13.2" x14ac:dyDescent="0.25">
      <c r="A245" s="260"/>
      <c r="B245" s="264"/>
      <c r="C245" s="264"/>
      <c r="D245" s="265"/>
      <c r="E245" s="264"/>
      <c r="F245" s="264"/>
      <c r="G245" s="264"/>
      <c r="H245" s="260"/>
      <c r="I245" s="262"/>
      <c r="J245" s="262"/>
      <c r="K245" s="262"/>
      <c r="L245" s="262"/>
    </row>
    <row r="246" spans="1:12" ht="13.2" x14ac:dyDescent="0.25">
      <c r="A246" s="260"/>
      <c r="B246" s="264"/>
      <c r="C246" s="264"/>
      <c r="D246" s="265"/>
      <c r="E246" s="264"/>
      <c r="F246" s="264"/>
      <c r="G246" s="264"/>
      <c r="H246" s="260"/>
      <c r="I246" s="262"/>
      <c r="J246" s="262"/>
      <c r="K246" s="262"/>
      <c r="L246" s="262"/>
    </row>
    <row r="247" spans="1:12" ht="13.2" x14ac:dyDescent="0.25">
      <c r="A247" s="260"/>
      <c r="B247" s="264"/>
      <c r="C247" s="264"/>
      <c r="D247" s="265"/>
      <c r="E247" s="264"/>
      <c r="F247" s="264"/>
      <c r="G247" s="264"/>
      <c r="H247" s="260"/>
      <c r="I247" s="262"/>
      <c r="J247" s="262"/>
      <c r="K247" s="262"/>
      <c r="L247" s="262"/>
    </row>
    <row r="248" spans="1:12" ht="13.2" x14ac:dyDescent="0.25">
      <c r="A248" s="260"/>
      <c r="B248" s="264"/>
      <c r="C248" s="264"/>
      <c r="D248" s="265"/>
      <c r="E248" s="264"/>
      <c r="F248" s="264"/>
      <c r="G248" s="264"/>
      <c r="H248" s="260"/>
      <c r="I248" s="262"/>
      <c r="J248" s="262"/>
      <c r="K248" s="262"/>
      <c r="L248" s="262"/>
    </row>
    <row r="249" spans="1:12" ht="13.2" x14ac:dyDescent="0.25">
      <c r="A249" s="260"/>
      <c r="B249" s="264"/>
      <c r="C249" s="264"/>
      <c r="D249" s="265"/>
      <c r="E249" s="264"/>
      <c r="F249" s="264"/>
      <c r="G249" s="264"/>
      <c r="H249" s="260"/>
      <c r="I249" s="262"/>
      <c r="J249" s="262"/>
      <c r="K249" s="262"/>
      <c r="L249" s="262"/>
    </row>
    <row r="250" spans="1:12" ht="13.2" x14ac:dyDescent="0.25">
      <c r="A250" s="260"/>
      <c r="B250" s="264"/>
      <c r="C250" s="264"/>
      <c r="D250" s="265"/>
      <c r="E250" s="264"/>
      <c r="F250" s="264"/>
      <c r="G250" s="264"/>
      <c r="H250" s="260"/>
      <c r="I250" s="262"/>
      <c r="J250" s="262"/>
      <c r="K250" s="262"/>
      <c r="L250" s="262"/>
    </row>
    <row r="251" spans="1:12" ht="13.2" x14ac:dyDescent="0.25">
      <c r="A251" s="260"/>
      <c r="B251" s="264"/>
      <c r="C251" s="264"/>
      <c r="D251" s="265"/>
      <c r="E251" s="264"/>
      <c r="F251" s="264"/>
      <c r="G251" s="264"/>
      <c r="H251" s="260"/>
      <c r="I251" s="262"/>
      <c r="J251" s="262"/>
      <c r="K251" s="262"/>
      <c r="L251" s="262"/>
    </row>
    <row r="252" spans="1:12" ht="13.2" x14ac:dyDescent="0.25">
      <c r="A252" s="260"/>
      <c r="B252" s="264"/>
      <c r="C252" s="264"/>
      <c r="D252" s="265"/>
      <c r="E252" s="264"/>
      <c r="F252" s="264"/>
      <c r="G252" s="264"/>
      <c r="H252" s="260"/>
      <c r="I252" s="262"/>
      <c r="J252" s="262"/>
      <c r="K252" s="262"/>
      <c r="L252" s="262"/>
    </row>
    <row r="253" spans="1:12" ht="13.2" x14ac:dyDescent="0.25">
      <c r="A253" s="260"/>
      <c r="B253" s="264"/>
      <c r="C253" s="264"/>
      <c r="D253" s="265"/>
      <c r="E253" s="264"/>
      <c r="F253" s="264"/>
      <c r="G253" s="264"/>
      <c r="H253" s="260"/>
      <c r="I253" s="262"/>
      <c r="J253" s="262"/>
      <c r="K253" s="262"/>
      <c r="L253" s="262"/>
    </row>
    <row r="254" spans="1:12" ht="13.2" x14ac:dyDescent="0.25">
      <c r="A254" s="260"/>
      <c r="B254" s="264"/>
      <c r="C254" s="264"/>
      <c r="D254" s="265"/>
      <c r="E254" s="264"/>
      <c r="F254" s="264"/>
      <c r="G254" s="264"/>
      <c r="H254" s="260"/>
      <c r="I254" s="262"/>
      <c r="J254" s="262"/>
      <c r="K254" s="262"/>
      <c r="L254" s="262"/>
    </row>
    <row r="255" spans="1:12" ht="13.2" x14ac:dyDescent="0.25">
      <c r="A255" s="260"/>
      <c r="B255" s="264"/>
      <c r="C255" s="264"/>
      <c r="D255" s="265"/>
      <c r="E255" s="264"/>
      <c r="F255" s="264"/>
      <c r="G255" s="264"/>
      <c r="H255" s="260"/>
      <c r="I255" s="262"/>
      <c r="J255" s="262"/>
      <c r="K255" s="262"/>
      <c r="L255" s="262"/>
    </row>
    <row r="256" spans="1:12" ht="13.2" x14ac:dyDescent="0.25">
      <c r="A256" s="260"/>
      <c r="B256" s="264"/>
      <c r="C256" s="264"/>
      <c r="D256" s="265"/>
      <c r="E256" s="264"/>
      <c r="F256" s="264"/>
      <c r="G256" s="264"/>
      <c r="H256" s="260"/>
      <c r="I256" s="262"/>
      <c r="J256" s="262"/>
      <c r="K256" s="262"/>
      <c r="L256" s="262"/>
    </row>
    <row r="257" spans="1:12" ht="13.2" x14ac:dyDescent="0.25">
      <c r="A257" s="260"/>
      <c r="B257" s="264"/>
      <c r="C257" s="264"/>
      <c r="D257" s="265"/>
      <c r="E257" s="264"/>
      <c r="F257" s="264"/>
      <c r="G257" s="264"/>
      <c r="H257" s="260"/>
      <c r="I257" s="262"/>
      <c r="J257" s="262"/>
      <c r="K257" s="262"/>
      <c r="L257" s="262"/>
    </row>
    <row r="258" spans="1:12" ht="13.2" x14ac:dyDescent="0.25">
      <c r="A258" s="260"/>
      <c r="B258" s="264"/>
      <c r="C258" s="264"/>
      <c r="D258" s="265"/>
      <c r="E258" s="264"/>
      <c r="F258" s="264"/>
      <c r="G258" s="264"/>
      <c r="H258" s="260"/>
      <c r="I258" s="262"/>
      <c r="J258" s="262"/>
      <c r="K258" s="262"/>
      <c r="L258" s="262"/>
    </row>
    <row r="259" spans="1:12" ht="13.2" x14ac:dyDescent="0.25">
      <c r="A259" s="260"/>
      <c r="B259" s="264"/>
      <c r="C259" s="264"/>
      <c r="D259" s="265"/>
      <c r="E259" s="264"/>
      <c r="F259" s="264"/>
      <c r="G259" s="264"/>
      <c r="H259" s="260"/>
      <c r="I259" s="262"/>
      <c r="J259" s="262"/>
      <c r="K259" s="262"/>
      <c r="L259" s="262"/>
    </row>
    <row r="260" spans="1:12" ht="13.2" x14ac:dyDescent="0.25">
      <c r="A260" s="260"/>
      <c r="B260" s="264"/>
      <c r="C260" s="264"/>
      <c r="D260" s="265"/>
      <c r="E260" s="264"/>
      <c r="F260" s="264"/>
      <c r="G260" s="264"/>
      <c r="H260" s="260"/>
      <c r="I260" s="262"/>
      <c r="J260" s="262"/>
      <c r="K260" s="262"/>
      <c r="L260" s="262"/>
    </row>
    <row r="261" spans="1:12" ht="13.2" x14ac:dyDescent="0.25">
      <c r="A261" s="260"/>
      <c r="B261" s="264"/>
      <c r="C261" s="264"/>
      <c r="D261" s="265"/>
      <c r="E261" s="264"/>
      <c r="F261" s="264"/>
      <c r="G261" s="264"/>
      <c r="H261" s="260"/>
      <c r="I261" s="262"/>
      <c r="J261" s="262"/>
      <c r="K261" s="262"/>
      <c r="L261" s="262"/>
    </row>
    <row r="262" spans="1:12" ht="13.2" x14ac:dyDescent="0.25">
      <c r="A262" s="260"/>
      <c r="B262" s="264"/>
      <c r="C262" s="264"/>
      <c r="D262" s="265"/>
      <c r="E262" s="264"/>
      <c r="F262" s="264"/>
      <c r="G262" s="264"/>
      <c r="H262" s="260"/>
      <c r="I262" s="262"/>
      <c r="J262" s="262"/>
      <c r="K262" s="262"/>
      <c r="L262" s="262"/>
    </row>
    <row r="263" spans="1:12" ht="13.2" x14ac:dyDescent="0.25">
      <c r="A263" s="260"/>
      <c r="B263" s="264"/>
      <c r="C263" s="264"/>
      <c r="D263" s="265"/>
      <c r="E263" s="264"/>
      <c r="F263" s="264"/>
      <c r="G263" s="264"/>
      <c r="H263" s="260"/>
      <c r="I263" s="262"/>
      <c r="J263" s="262"/>
      <c r="K263" s="262"/>
      <c r="L263" s="262"/>
    </row>
    <row r="264" spans="1:12" ht="13.2" x14ac:dyDescent="0.25">
      <c r="A264" s="260"/>
      <c r="B264" s="264"/>
      <c r="C264" s="264"/>
      <c r="D264" s="265"/>
      <c r="E264" s="264"/>
      <c r="F264" s="264"/>
      <c r="G264" s="264"/>
      <c r="H264" s="260"/>
      <c r="I264" s="262"/>
      <c r="J264" s="262"/>
      <c r="K264" s="262"/>
      <c r="L264" s="262"/>
    </row>
    <row r="265" spans="1:12" ht="13.2" x14ac:dyDescent="0.25">
      <c r="A265" s="260"/>
      <c r="B265" s="264"/>
      <c r="C265" s="264"/>
      <c r="D265" s="265"/>
      <c r="E265" s="264"/>
      <c r="F265" s="264"/>
      <c r="G265" s="264"/>
      <c r="H265" s="260"/>
      <c r="I265" s="262"/>
      <c r="J265" s="262"/>
      <c r="K265" s="262"/>
      <c r="L265" s="262"/>
    </row>
    <row r="266" spans="1:12" ht="13.2" x14ac:dyDescent="0.25">
      <c r="A266" s="260"/>
      <c r="B266" s="264"/>
      <c r="C266" s="264"/>
      <c r="D266" s="265"/>
      <c r="E266" s="264"/>
      <c r="F266" s="264"/>
      <c r="G266" s="264"/>
      <c r="H266" s="260"/>
      <c r="I266" s="262"/>
      <c r="J266" s="262"/>
      <c r="K266" s="262"/>
      <c r="L266" s="262"/>
    </row>
    <row r="267" spans="1:12" ht="13.2" x14ac:dyDescent="0.25">
      <c r="A267" s="260"/>
      <c r="B267" s="264"/>
      <c r="C267" s="264"/>
      <c r="D267" s="265"/>
      <c r="E267" s="264"/>
      <c r="F267" s="264"/>
      <c r="G267" s="264"/>
      <c r="H267" s="260"/>
      <c r="I267" s="262"/>
      <c r="J267" s="262"/>
      <c r="K267" s="262"/>
      <c r="L267" s="262"/>
    </row>
    <row r="268" spans="1:12" ht="13.2" x14ac:dyDescent="0.25">
      <c r="A268" s="260"/>
      <c r="B268" s="264"/>
      <c r="C268" s="264"/>
      <c r="D268" s="265"/>
      <c r="E268" s="264"/>
      <c r="F268" s="264"/>
      <c r="G268" s="264"/>
      <c r="H268" s="260"/>
      <c r="I268" s="262"/>
      <c r="J268" s="262"/>
      <c r="K268" s="262"/>
      <c r="L268" s="262"/>
    </row>
    <row r="269" spans="1:12" ht="13.2" x14ac:dyDescent="0.25">
      <c r="A269" s="260"/>
      <c r="B269" s="264"/>
      <c r="C269" s="264"/>
      <c r="D269" s="265"/>
      <c r="E269" s="264"/>
      <c r="F269" s="264"/>
      <c r="G269" s="264"/>
      <c r="H269" s="260"/>
      <c r="I269" s="262"/>
      <c r="J269" s="262"/>
      <c r="K269" s="262"/>
      <c r="L269" s="262"/>
    </row>
    <row r="270" spans="1:12" ht="13.2" x14ac:dyDescent="0.25">
      <c r="A270" s="260"/>
      <c r="B270" s="264"/>
      <c r="C270" s="264"/>
      <c r="D270" s="265"/>
      <c r="E270" s="264"/>
      <c r="F270" s="264"/>
      <c r="G270" s="264"/>
      <c r="H270" s="260"/>
      <c r="I270" s="262"/>
      <c r="J270" s="262"/>
      <c r="K270" s="262"/>
      <c r="L270" s="262"/>
    </row>
    <row r="271" spans="1:12" ht="13.2" x14ac:dyDescent="0.25">
      <c r="A271" s="260"/>
      <c r="B271" s="264"/>
      <c r="C271" s="264"/>
      <c r="D271" s="265"/>
      <c r="E271" s="264"/>
      <c r="F271" s="264"/>
      <c r="G271" s="264"/>
      <c r="H271" s="260"/>
      <c r="I271" s="262"/>
      <c r="J271" s="262"/>
      <c r="K271" s="262"/>
      <c r="L271" s="262"/>
    </row>
    <row r="272" spans="1:12" ht="13.2" x14ac:dyDescent="0.25">
      <c r="A272" s="260"/>
      <c r="B272" s="264"/>
      <c r="C272" s="264"/>
      <c r="D272" s="265"/>
      <c r="E272" s="264"/>
      <c r="F272" s="264"/>
      <c r="G272" s="264"/>
      <c r="H272" s="260"/>
      <c r="I272" s="262"/>
      <c r="J272" s="262"/>
      <c r="K272" s="262"/>
      <c r="L272" s="262"/>
    </row>
    <row r="273" spans="1:12" ht="13.2" x14ac:dyDescent="0.25">
      <c r="A273" s="260"/>
      <c r="B273" s="264"/>
      <c r="C273" s="264"/>
      <c r="D273" s="265"/>
      <c r="E273" s="264"/>
      <c r="F273" s="264"/>
      <c r="G273" s="264"/>
      <c r="H273" s="260"/>
      <c r="I273" s="262"/>
      <c r="J273" s="262"/>
      <c r="K273" s="262"/>
      <c r="L273" s="262"/>
    </row>
    <row r="274" spans="1:12" ht="13.2" x14ac:dyDescent="0.25">
      <c r="A274" s="260"/>
      <c r="B274" s="264"/>
      <c r="C274" s="264"/>
      <c r="D274" s="265"/>
      <c r="E274" s="264"/>
      <c r="F274" s="264"/>
      <c r="G274" s="264"/>
      <c r="H274" s="260"/>
      <c r="I274" s="262"/>
      <c r="J274" s="262"/>
      <c r="K274" s="262"/>
      <c r="L274" s="262"/>
    </row>
    <row r="275" spans="1:12" ht="13.2" x14ac:dyDescent="0.25">
      <c r="A275" s="260"/>
      <c r="B275" s="264"/>
      <c r="C275" s="264"/>
      <c r="D275" s="265"/>
      <c r="E275" s="264"/>
      <c r="F275" s="264"/>
      <c r="G275" s="264"/>
      <c r="H275" s="260"/>
      <c r="I275" s="262"/>
      <c r="J275" s="262"/>
      <c r="K275" s="262"/>
      <c r="L275" s="262"/>
    </row>
    <row r="276" spans="1:12" ht="13.2" x14ac:dyDescent="0.25">
      <c r="A276" s="260"/>
      <c r="B276" s="264"/>
      <c r="C276" s="264"/>
      <c r="D276" s="265"/>
      <c r="E276" s="264"/>
      <c r="F276" s="264"/>
      <c r="G276" s="264"/>
      <c r="H276" s="260"/>
      <c r="I276" s="262"/>
      <c r="J276" s="262"/>
      <c r="K276" s="262"/>
      <c r="L276" s="262"/>
    </row>
    <row r="277" spans="1:12" ht="13.2" x14ac:dyDescent="0.25">
      <c r="A277" s="260"/>
      <c r="B277" s="264"/>
      <c r="C277" s="264"/>
      <c r="D277" s="265"/>
      <c r="E277" s="264"/>
      <c r="F277" s="264"/>
      <c r="G277" s="264"/>
      <c r="H277" s="260"/>
      <c r="I277" s="262"/>
      <c r="J277" s="262"/>
      <c r="K277" s="262"/>
      <c r="L277" s="262"/>
    </row>
    <row r="278" spans="1:12" ht="13.2" x14ac:dyDescent="0.25">
      <c r="A278" s="260"/>
      <c r="B278" s="264"/>
      <c r="C278" s="264"/>
      <c r="D278" s="265"/>
      <c r="E278" s="264"/>
      <c r="F278" s="264"/>
      <c r="G278" s="264"/>
      <c r="H278" s="260"/>
      <c r="I278" s="262"/>
      <c r="J278" s="262"/>
      <c r="K278" s="262"/>
      <c r="L278" s="262"/>
    </row>
    <row r="279" spans="1:12" ht="13.2" x14ac:dyDescent="0.25">
      <c r="A279" s="260"/>
      <c r="B279" s="264"/>
      <c r="C279" s="264"/>
      <c r="D279" s="265"/>
      <c r="E279" s="264"/>
      <c r="F279" s="264"/>
      <c r="G279" s="264"/>
      <c r="H279" s="260"/>
      <c r="I279" s="262"/>
      <c r="J279" s="262"/>
      <c r="K279" s="262"/>
      <c r="L279" s="262"/>
    </row>
    <row r="280" spans="1:12" ht="13.2" x14ac:dyDescent="0.25">
      <c r="A280" s="260"/>
      <c r="B280" s="264"/>
      <c r="C280" s="264"/>
      <c r="D280" s="265"/>
      <c r="E280" s="264"/>
      <c r="F280" s="264"/>
      <c r="G280" s="264"/>
      <c r="H280" s="260"/>
      <c r="I280" s="262"/>
      <c r="J280" s="262"/>
      <c r="K280" s="262"/>
      <c r="L280" s="262"/>
    </row>
    <row r="281" spans="1:12" ht="13.2" x14ac:dyDescent="0.25">
      <c r="A281" s="260"/>
      <c r="B281" s="264"/>
      <c r="C281" s="264"/>
      <c r="D281" s="265"/>
      <c r="E281" s="264"/>
      <c r="F281" s="264"/>
      <c r="G281" s="264"/>
      <c r="H281" s="260"/>
      <c r="I281" s="262"/>
      <c r="J281" s="262"/>
      <c r="K281" s="262"/>
      <c r="L281" s="262"/>
    </row>
    <row r="282" spans="1:12" ht="13.2" x14ac:dyDescent="0.25">
      <c r="A282" s="260"/>
      <c r="B282" s="264"/>
      <c r="C282" s="264"/>
      <c r="D282" s="265"/>
      <c r="E282" s="264"/>
      <c r="F282" s="264"/>
      <c r="G282" s="264"/>
      <c r="H282" s="260"/>
      <c r="I282" s="262"/>
      <c r="J282" s="262"/>
      <c r="K282" s="262"/>
      <c r="L282" s="262"/>
    </row>
    <row r="283" spans="1:12" ht="13.2" x14ac:dyDescent="0.25">
      <c r="A283" s="260"/>
      <c r="B283" s="264"/>
      <c r="C283" s="264"/>
      <c r="D283" s="265"/>
      <c r="E283" s="264"/>
      <c r="F283" s="264"/>
      <c r="G283" s="264"/>
      <c r="H283" s="260"/>
      <c r="I283" s="262"/>
      <c r="J283" s="262"/>
      <c r="K283" s="262"/>
      <c r="L283" s="262"/>
    </row>
    <row r="284" spans="1:12" ht="13.2" x14ac:dyDescent="0.25">
      <c r="A284" s="260"/>
      <c r="B284" s="264"/>
      <c r="C284" s="264"/>
      <c r="D284" s="265"/>
      <c r="E284" s="264"/>
      <c r="F284" s="264"/>
      <c r="G284" s="264"/>
      <c r="H284" s="260"/>
      <c r="I284" s="262"/>
      <c r="J284" s="262"/>
      <c r="K284" s="262"/>
      <c r="L284" s="262"/>
    </row>
    <row r="285" spans="1:12" ht="13.2" x14ac:dyDescent="0.25">
      <c r="A285" s="260"/>
      <c r="B285" s="264"/>
      <c r="C285" s="264"/>
      <c r="D285" s="265"/>
      <c r="E285" s="264"/>
      <c r="F285" s="264"/>
      <c r="G285" s="264"/>
      <c r="H285" s="260"/>
      <c r="I285" s="262"/>
      <c r="J285" s="262"/>
      <c r="K285" s="262"/>
      <c r="L285" s="262"/>
    </row>
    <row r="286" spans="1:12" ht="13.2" x14ac:dyDescent="0.25">
      <c r="A286" s="260"/>
      <c r="B286" s="264"/>
      <c r="C286" s="264"/>
      <c r="D286" s="265"/>
      <c r="E286" s="264"/>
      <c r="F286" s="264"/>
      <c r="G286" s="264"/>
      <c r="H286" s="260"/>
      <c r="I286" s="262"/>
      <c r="J286" s="262"/>
      <c r="K286" s="262"/>
      <c r="L286" s="262"/>
    </row>
    <row r="287" spans="1:12" ht="13.2" x14ac:dyDescent="0.25">
      <c r="A287" s="260"/>
      <c r="B287" s="264"/>
      <c r="C287" s="264"/>
      <c r="D287" s="265"/>
      <c r="E287" s="264"/>
      <c r="F287" s="264"/>
      <c r="G287" s="264"/>
      <c r="H287" s="260"/>
      <c r="I287" s="262"/>
      <c r="J287" s="262"/>
      <c r="K287" s="262"/>
      <c r="L287" s="262"/>
    </row>
    <row r="288" spans="1:12" ht="13.2" x14ac:dyDescent="0.25">
      <c r="A288" s="260"/>
      <c r="B288" s="264"/>
      <c r="C288" s="264"/>
      <c r="D288" s="265"/>
      <c r="E288" s="264"/>
      <c r="F288" s="264"/>
      <c r="G288" s="264"/>
      <c r="H288" s="260"/>
      <c r="I288" s="262"/>
      <c r="J288" s="262"/>
      <c r="K288" s="262"/>
      <c r="L288" s="262"/>
    </row>
    <row r="289" spans="1:12" ht="13.2" x14ac:dyDescent="0.25">
      <c r="A289" s="260"/>
      <c r="B289" s="264"/>
      <c r="C289" s="264"/>
      <c r="D289" s="265"/>
      <c r="E289" s="264"/>
      <c r="F289" s="264"/>
      <c r="G289" s="264"/>
      <c r="H289" s="260"/>
      <c r="I289" s="262"/>
      <c r="J289" s="262"/>
      <c r="K289" s="262"/>
      <c r="L289" s="262"/>
    </row>
    <row r="290" spans="1:12" ht="13.2" x14ac:dyDescent="0.25">
      <c r="A290" s="260"/>
      <c r="B290" s="264"/>
      <c r="C290" s="264"/>
      <c r="D290" s="265"/>
      <c r="E290" s="264"/>
      <c r="F290" s="264"/>
      <c r="G290" s="264"/>
      <c r="H290" s="260"/>
      <c r="I290" s="262"/>
      <c r="J290" s="262"/>
      <c r="K290" s="262"/>
      <c r="L290" s="262"/>
    </row>
    <row r="291" spans="1:12" ht="13.2" x14ac:dyDescent="0.25">
      <c r="A291" s="260"/>
      <c r="B291" s="264"/>
      <c r="C291" s="264"/>
      <c r="D291" s="265"/>
      <c r="E291" s="264"/>
      <c r="F291" s="264"/>
      <c r="G291" s="264"/>
      <c r="H291" s="260"/>
      <c r="I291" s="262"/>
      <c r="J291" s="262"/>
      <c r="K291" s="262"/>
      <c r="L291" s="262"/>
    </row>
    <row r="292" spans="1:12" ht="13.2" x14ac:dyDescent="0.25">
      <c r="A292" s="260"/>
      <c r="B292" s="264"/>
      <c r="C292" s="264"/>
      <c r="D292" s="265"/>
      <c r="E292" s="264"/>
      <c r="F292" s="264"/>
      <c r="G292" s="264"/>
      <c r="H292" s="260"/>
      <c r="I292" s="262"/>
      <c r="J292" s="262"/>
      <c r="K292" s="262"/>
      <c r="L292" s="262"/>
    </row>
    <row r="293" spans="1:12" ht="13.2" x14ac:dyDescent="0.25">
      <c r="A293" s="260"/>
      <c r="B293" s="264"/>
      <c r="C293" s="264"/>
      <c r="D293" s="265"/>
      <c r="E293" s="264"/>
      <c r="F293" s="264"/>
      <c r="G293" s="264"/>
      <c r="H293" s="260"/>
      <c r="I293" s="262"/>
      <c r="J293" s="262"/>
      <c r="K293" s="262"/>
      <c r="L293" s="262"/>
    </row>
    <row r="294" spans="1:12" ht="13.2" x14ac:dyDescent="0.25">
      <c r="A294" s="260"/>
      <c r="B294" s="264"/>
      <c r="C294" s="264"/>
      <c r="D294" s="265"/>
      <c r="E294" s="264"/>
      <c r="F294" s="264"/>
      <c r="G294" s="264"/>
      <c r="H294" s="260"/>
      <c r="I294" s="262"/>
      <c r="J294" s="262"/>
      <c r="K294" s="262"/>
      <c r="L294" s="262"/>
    </row>
    <row r="295" spans="1:12" ht="13.2" x14ac:dyDescent="0.25">
      <c r="A295" s="260"/>
      <c r="B295" s="264"/>
      <c r="C295" s="264"/>
      <c r="D295" s="265"/>
      <c r="E295" s="264"/>
      <c r="F295" s="264"/>
      <c r="G295" s="264"/>
      <c r="H295" s="260"/>
      <c r="I295" s="262"/>
      <c r="J295" s="262"/>
      <c r="K295" s="262"/>
      <c r="L295" s="262"/>
    </row>
    <row r="296" spans="1:12" ht="13.2" x14ac:dyDescent="0.25">
      <c r="A296" s="260"/>
      <c r="B296" s="264"/>
      <c r="C296" s="264"/>
      <c r="D296" s="265"/>
      <c r="E296" s="264"/>
      <c r="F296" s="264"/>
      <c r="G296" s="264"/>
      <c r="H296" s="260"/>
      <c r="I296" s="262"/>
      <c r="J296" s="262"/>
      <c r="K296" s="262"/>
      <c r="L296" s="262"/>
    </row>
    <row r="297" spans="1:12" ht="13.2" x14ac:dyDescent="0.25">
      <c r="A297" s="260"/>
      <c r="B297" s="264"/>
      <c r="C297" s="264"/>
      <c r="D297" s="265"/>
      <c r="E297" s="264"/>
      <c r="F297" s="264"/>
      <c r="G297" s="264"/>
      <c r="H297" s="260"/>
      <c r="I297" s="262"/>
      <c r="J297" s="262"/>
      <c r="K297" s="262"/>
      <c r="L297" s="262"/>
    </row>
    <row r="298" spans="1:12" ht="13.2" x14ac:dyDescent="0.25">
      <c r="A298" s="260"/>
      <c r="B298" s="264"/>
      <c r="C298" s="264"/>
      <c r="D298" s="265"/>
      <c r="E298" s="264"/>
      <c r="F298" s="264"/>
      <c r="G298" s="264"/>
      <c r="H298" s="260"/>
      <c r="I298" s="262"/>
      <c r="J298" s="262"/>
      <c r="K298" s="262"/>
      <c r="L298" s="262"/>
    </row>
    <row r="299" spans="1:12" ht="13.2" x14ac:dyDescent="0.25">
      <c r="A299" s="260"/>
      <c r="B299" s="264"/>
      <c r="C299" s="264"/>
      <c r="D299" s="265"/>
      <c r="E299" s="264"/>
      <c r="F299" s="264"/>
      <c r="G299" s="264"/>
      <c r="H299" s="260"/>
      <c r="I299" s="262"/>
      <c r="J299" s="262"/>
      <c r="K299" s="262"/>
      <c r="L299" s="262"/>
    </row>
    <row r="300" spans="1:12" ht="13.2" x14ac:dyDescent="0.25">
      <c r="A300" s="260"/>
      <c r="B300" s="264"/>
      <c r="C300" s="264"/>
      <c r="D300" s="265"/>
      <c r="E300" s="264"/>
      <c r="F300" s="264"/>
      <c r="G300" s="264"/>
      <c r="H300" s="260"/>
      <c r="I300" s="262"/>
      <c r="J300" s="262"/>
      <c r="K300" s="262"/>
      <c r="L300" s="262"/>
    </row>
    <row r="301" spans="1:12" ht="13.2" x14ac:dyDescent="0.25">
      <c r="A301" s="260"/>
      <c r="B301" s="264"/>
      <c r="C301" s="264"/>
      <c r="D301" s="265"/>
      <c r="E301" s="264"/>
      <c r="F301" s="264"/>
      <c r="G301" s="264"/>
      <c r="H301" s="260"/>
      <c r="I301" s="262"/>
      <c r="J301" s="262"/>
      <c r="K301" s="262"/>
      <c r="L301" s="262"/>
    </row>
    <row r="302" spans="1:12" ht="13.2" x14ac:dyDescent="0.25">
      <c r="A302" s="260"/>
      <c r="B302" s="264"/>
      <c r="C302" s="264"/>
      <c r="D302" s="265"/>
      <c r="E302" s="264"/>
      <c r="F302" s="264"/>
      <c r="G302" s="264"/>
      <c r="H302" s="260"/>
      <c r="I302" s="262"/>
      <c r="J302" s="262"/>
      <c r="K302" s="262"/>
      <c r="L302" s="262"/>
    </row>
    <row r="303" spans="1:12" ht="13.2" x14ac:dyDescent="0.25">
      <c r="A303" s="260"/>
      <c r="B303" s="264"/>
      <c r="C303" s="264"/>
      <c r="D303" s="265"/>
      <c r="E303" s="264"/>
      <c r="F303" s="264"/>
      <c r="G303" s="264"/>
      <c r="H303" s="260"/>
      <c r="I303" s="262"/>
      <c r="J303" s="262"/>
      <c r="K303" s="262"/>
      <c r="L303" s="262"/>
    </row>
    <row r="304" spans="1:12" ht="13.2" x14ac:dyDescent="0.25">
      <c r="A304" s="260"/>
      <c r="B304" s="264"/>
      <c r="C304" s="264"/>
      <c r="D304" s="265"/>
      <c r="E304" s="264"/>
      <c r="F304" s="264"/>
      <c r="G304" s="264"/>
      <c r="H304" s="260"/>
      <c r="I304" s="262"/>
      <c r="J304" s="262"/>
      <c r="K304" s="262"/>
      <c r="L304" s="262"/>
    </row>
    <row r="305" spans="1:12" ht="13.2" x14ac:dyDescent="0.25">
      <c r="A305" s="260"/>
      <c r="B305" s="264"/>
      <c r="C305" s="264"/>
      <c r="D305" s="265"/>
      <c r="E305" s="264"/>
      <c r="F305" s="264"/>
      <c r="G305" s="264"/>
      <c r="H305" s="260"/>
      <c r="I305" s="262"/>
      <c r="J305" s="262"/>
      <c r="K305" s="262"/>
      <c r="L305" s="262"/>
    </row>
    <row r="306" spans="1:12" ht="13.2" x14ac:dyDescent="0.25">
      <c r="A306" s="260"/>
      <c r="B306" s="264"/>
      <c r="C306" s="264"/>
      <c r="D306" s="265"/>
      <c r="E306" s="264"/>
      <c r="F306" s="264"/>
      <c r="G306" s="264"/>
      <c r="H306" s="260"/>
      <c r="I306" s="262"/>
      <c r="J306" s="262"/>
      <c r="K306" s="262"/>
      <c r="L306" s="262"/>
    </row>
    <row r="307" spans="1:12" ht="13.2" x14ac:dyDescent="0.25">
      <c r="A307" s="260"/>
      <c r="B307" s="264"/>
      <c r="C307" s="264"/>
      <c r="D307" s="265"/>
      <c r="E307" s="264"/>
      <c r="F307" s="264"/>
      <c r="G307" s="264"/>
      <c r="H307" s="260"/>
      <c r="I307" s="262"/>
      <c r="J307" s="262"/>
      <c r="K307" s="262"/>
      <c r="L307" s="262"/>
    </row>
    <row r="308" spans="1:12" ht="13.2" x14ac:dyDescent="0.25">
      <c r="A308" s="260"/>
      <c r="B308" s="264"/>
      <c r="C308" s="264"/>
      <c r="D308" s="265"/>
      <c r="E308" s="264"/>
      <c r="F308" s="264"/>
      <c r="G308" s="264"/>
      <c r="H308" s="260"/>
      <c r="I308" s="262"/>
      <c r="J308" s="262"/>
      <c r="K308" s="262"/>
      <c r="L308" s="262"/>
    </row>
    <row r="309" spans="1:12" ht="13.2" x14ac:dyDescent="0.25">
      <c r="A309" s="260"/>
      <c r="B309" s="264"/>
      <c r="C309" s="264"/>
      <c r="D309" s="265"/>
      <c r="E309" s="264"/>
      <c r="F309" s="264"/>
      <c r="G309" s="264"/>
      <c r="H309" s="260"/>
      <c r="I309" s="262"/>
      <c r="J309" s="262"/>
      <c r="K309" s="262"/>
      <c r="L309" s="262"/>
    </row>
    <row r="310" spans="1:12" ht="13.2" x14ac:dyDescent="0.25">
      <c r="A310" s="260"/>
      <c r="B310" s="264"/>
      <c r="C310" s="264"/>
      <c r="D310" s="265"/>
      <c r="E310" s="264"/>
      <c r="F310" s="264"/>
      <c r="G310" s="264"/>
      <c r="H310" s="260"/>
      <c r="I310" s="262"/>
      <c r="J310" s="262"/>
      <c r="K310" s="262"/>
      <c r="L310" s="262"/>
    </row>
    <row r="311" spans="1:12" ht="13.2" x14ac:dyDescent="0.25">
      <c r="A311" s="260"/>
      <c r="B311" s="264"/>
      <c r="C311" s="264"/>
      <c r="D311" s="265"/>
      <c r="E311" s="264"/>
      <c r="F311" s="264"/>
      <c r="G311" s="264"/>
      <c r="H311" s="260"/>
      <c r="I311" s="262"/>
      <c r="J311" s="262"/>
      <c r="K311" s="262"/>
      <c r="L311" s="262"/>
    </row>
    <row r="312" spans="1:12" ht="13.2" x14ac:dyDescent="0.25">
      <c r="A312" s="260"/>
      <c r="B312" s="264"/>
      <c r="C312" s="264"/>
      <c r="D312" s="265"/>
      <c r="E312" s="264"/>
      <c r="F312" s="264"/>
      <c r="G312" s="264"/>
      <c r="H312" s="260"/>
      <c r="I312" s="262"/>
      <c r="J312" s="262"/>
      <c r="K312" s="262"/>
      <c r="L312" s="262"/>
    </row>
    <row r="313" spans="1:12" ht="13.2" x14ac:dyDescent="0.25">
      <c r="A313" s="260"/>
      <c r="B313" s="264"/>
      <c r="C313" s="264"/>
      <c r="D313" s="265"/>
      <c r="E313" s="264"/>
      <c r="F313" s="264"/>
      <c r="G313" s="264"/>
      <c r="H313" s="260"/>
      <c r="I313" s="262"/>
      <c r="J313" s="262"/>
      <c r="K313" s="262"/>
      <c r="L313" s="262"/>
    </row>
    <row r="314" spans="1:12" ht="13.2" x14ac:dyDescent="0.25">
      <c r="A314" s="260"/>
      <c r="B314" s="264"/>
      <c r="C314" s="264"/>
      <c r="D314" s="265"/>
      <c r="E314" s="264"/>
      <c r="F314" s="264"/>
      <c r="G314" s="264"/>
      <c r="H314" s="260"/>
      <c r="I314" s="262"/>
      <c r="J314" s="262"/>
      <c r="K314" s="262"/>
      <c r="L314" s="262"/>
    </row>
    <row r="315" spans="1:12" ht="13.2" x14ac:dyDescent="0.25">
      <c r="A315" s="260"/>
      <c r="B315" s="264"/>
      <c r="C315" s="264"/>
      <c r="D315" s="265"/>
      <c r="E315" s="264"/>
      <c r="F315" s="264"/>
      <c r="G315" s="264"/>
      <c r="H315" s="260"/>
      <c r="I315" s="262"/>
      <c r="J315" s="262"/>
      <c r="K315" s="262"/>
      <c r="L315" s="262"/>
    </row>
    <row r="316" spans="1:12" ht="13.2" x14ac:dyDescent="0.25">
      <c r="A316" s="260"/>
      <c r="B316" s="264"/>
      <c r="C316" s="264"/>
      <c r="D316" s="265"/>
      <c r="E316" s="264"/>
      <c r="F316" s="264"/>
      <c r="G316" s="264"/>
      <c r="H316" s="260"/>
      <c r="I316" s="262"/>
      <c r="J316" s="262"/>
      <c r="K316" s="262"/>
      <c r="L316" s="262"/>
    </row>
    <row r="317" spans="1:12" ht="13.2" x14ac:dyDescent="0.25">
      <c r="A317" s="260"/>
      <c r="B317" s="264"/>
      <c r="C317" s="264"/>
      <c r="D317" s="265"/>
      <c r="E317" s="264"/>
      <c r="F317" s="264"/>
      <c r="G317" s="264"/>
      <c r="H317" s="260"/>
      <c r="I317" s="262"/>
      <c r="J317" s="262"/>
      <c r="K317" s="262"/>
      <c r="L317" s="262"/>
    </row>
    <row r="318" spans="1:12" ht="13.2" x14ac:dyDescent="0.25">
      <c r="A318" s="260"/>
      <c r="B318" s="264"/>
      <c r="C318" s="264"/>
      <c r="D318" s="265"/>
      <c r="E318" s="264"/>
      <c r="F318" s="264"/>
      <c r="G318" s="264"/>
      <c r="H318" s="260"/>
      <c r="I318" s="262"/>
      <c r="J318" s="262"/>
      <c r="K318" s="262"/>
      <c r="L318" s="262"/>
    </row>
    <row r="319" spans="1:12" ht="13.2" x14ac:dyDescent="0.25">
      <c r="A319" s="260"/>
      <c r="B319" s="264"/>
      <c r="C319" s="264"/>
      <c r="D319" s="265"/>
      <c r="E319" s="264"/>
      <c r="F319" s="264"/>
      <c r="G319" s="264"/>
      <c r="H319" s="260"/>
      <c r="I319" s="262"/>
      <c r="J319" s="262"/>
      <c r="K319" s="262"/>
      <c r="L319" s="262"/>
    </row>
    <row r="320" spans="1:12" ht="13.2" x14ac:dyDescent="0.25">
      <c r="A320" s="260"/>
      <c r="B320" s="264"/>
      <c r="C320" s="264"/>
      <c r="D320" s="265"/>
      <c r="E320" s="264"/>
      <c r="F320" s="264"/>
      <c r="G320" s="264"/>
      <c r="H320" s="260"/>
      <c r="I320" s="262"/>
      <c r="J320" s="262"/>
      <c r="K320" s="262"/>
      <c r="L320" s="262"/>
    </row>
    <row r="321" spans="1:12" ht="13.2" x14ac:dyDescent="0.25">
      <c r="A321" s="260"/>
      <c r="B321" s="264"/>
      <c r="C321" s="264"/>
      <c r="D321" s="265"/>
      <c r="E321" s="264"/>
      <c r="F321" s="264"/>
      <c r="G321" s="264"/>
      <c r="H321" s="260"/>
      <c r="I321" s="262"/>
      <c r="J321" s="262"/>
      <c r="K321" s="262"/>
      <c r="L321" s="262"/>
    </row>
    <row r="322" spans="1:12" ht="13.2" x14ac:dyDescent="0.25">
      <c r="A322" s="260"/>
      <c r="B322" s="264"/>
      <c r="C322" s="264"/>
      <c r="D322" s="265"/>
      <c r="E322" s="264"/>
      <c r="F322" s="264"/>
      <c r="G322" s="264"/>
      <c r="H322" s="260"/>
      <c r="I322" s="262"/>
      <c r="J322" s="262"/>
      <c r="K322" s="262"/>
      <c r="L322" s="262"/>
    </row>
    <row r="323" spans="1:12" ht="13.2" x14ac:dyDescent="0.25">
      <c r="A323" s="260"/>
      <c r="B323" s="264"/>
      <c r="C323" s="264"/>
      <c r="D323" s="265"/>
      <c r="E323" s="264"/>
      <c r="F323" s="264"/>
      <c r="G323" s="264"/>
      <c r="H323" s="260"/>
      <c r="I323" s="262"/>
      <c r="J323" s="262"/>
      <c r="K323" s="262"/>
      <c r="L323" s="262"/>
    </row>
    <row r="324" spans="1:12" ht="13.2" x14ac:dyDescent="0.25">
      <c r="A324" s="260"/>
      <c r="B324" s="264"/>
      <c r="C324" s="264"/>
      <c r="D324" s="265"/>
      <c r="E324" s="264"/>
      <c r="F324" s="264"/>
      <c r="G324" s="264"/>
      <c r="H324" s="260"/>
      <c r="I324" s="262"/>
      <c r="J324" s="262"/>
      <c r="K324" s="262"/>
      <c r="L324" s="262"/>
    </row>
    <row r="325" spans="1:12" ht="13.2" x14ac:dyDescent="0.25">
      <c r="A325" s="260"/>
      <c r="B325" s="264"/>
      <c r="C325" s="264"/>
      <c r="D325" s="265"/>
      <c r="E325" s="264"/>
      <c r="F325" s="264"/>
      <c r="G325" s="264"/>
      <c r="H325" s="260"/>
      <c r="I325" s="262"/>
      <c r="J325" s="262"/>
      <c r="K325" s="262"/>
      <c r="L325" s="262"/>
    </row>
    <row r="326" spans="1:12" ht="13.2" x14ac:dyDescent="0.25">
      <c r="A326" s="260"/>
      <c r="B326" s="264"/>
      <c r="C326" s="264"/>
      <c r="D326" s="265"/>
      <c r="E326" s="264"/>
      <c r="F326" s="264"/>
      <c r="G326" s="264"/>
      <c r="H326" s="260"/>
      <c r="I326" s="262"/>
      <c r="J326" s="262"/>
      <c r="K326" s="262"/>
      <c r="L326" s="262"/>
    </row>
    <row r="327" spans="1:12" ht="13.2" x14ac:dyDescent="0.25">
      <c r="A327" s="260"/>
      <c r="B327" s="264"/>
      <c r="C327" s="264"/>
      <c r="D327" s="265"/>
      <c r="E327" s="264"/>
      <c r="F327" s="264"/>
      <c r="G327" s="264"/>
      <c r="H327" s="260"/>
      <c r="I327" s="262"/>
      <c r="J327" s="262"/>
      <c r="K327" s="262"/>
      <c r="L327" s="262"/>
    </row>
    <row r="328" spans="1:12" ht="13.2" x14ac:dyDescent="0.25">
      <c r="A328" s="260"/>
      <c r="B328" s="264"/>
      <c r="C328" s="264"/>
      <c r="D328" s="265"/>
      <c r="E328" s="264"/>
      <c r="F328" s="264"/>
      <c r="G328" s="264"/>
      <c r="H328" s="260"/>
      <c r="I328" s="262"/>
      <c r="J328" s="262"/>
      <c r="K328" s="262"/>
      <c r="L328" s="262"/>
    </row>
    <row r="329" spans="1:12" ht="13.2" x14ac:dyDescent="0.25">
      <c r="A329" s="260"/>
      <c r="B329" s="264"/>
      <c r="C329" s="264"/>
      <c r="D329" s="265"/>
      <c r="E329" s="264"/>
      <c r="F329" s="264"/>
      <c r="G329" s="264"/>
      <c r="H329" s="260"/>
      <c r="I329" s="262"/>
      <c r="J329" s="262"/>
      <c r="K329" s="262"/>
      <c r="L329" s="262"/>
    </row>
    <row r="330" spans="1:12" ht="13.2" x14ac:dyDescent="0.25">
      <c r="A330" s="260"/>
      <c r="B330" s="264"/>
      <c r="C330" s="264"/>
      <c r="D330" s="265"/>
      <c r="E330" s="264"/>
      <c r="F330" s="264"/>
      <c r="G330" s="264"/>
      <c r="H330" s="260"/>
      <c r="I330" s="262"/>
      <c r="J330" s="262"/>
      <c r="K330" s="262"/>
      <c r="L330" s="262"/>
    </row>
    <row r="331" spans="1:12" ht="13.2" x14ac:dyDescent="0.25">
      <c r="A331" s="260"/>
      <c r="B331" s="264"/>
      <c r="C331" s="264"/>
      <c r="D331" s="265"/>
      <c r="E331" s="264"/>
      <c r="F331" s="264"/>
      <c r="G331" s="264"/>
      <c r="H331" s="260"/>
      <c r="I331" s="262"/>
      <c r="J331" s="262"/>
      <c r="K331" s="262"/>
      <c r="L331" s="262"/>
    </row>
    <row r="332" spans="1:12" ht="13.2" x14ac:dyDescent="0.25">
      <c r="A332" s="260"/>
      <c r="B332" s="264"/>
      <c r="C332" s="264"/>
      <c r="D332" s="265"/>
      <c r="E332" s="264"/>
      <c r="F332" s="264"/>
      <c r="G332" s="264"/>
      <c r="H332" s="260"/>
      <c r="I332" s="262"/>
      <c r="J332" s="262"/>
      <c r="K332" s="262"/>
      <c r="L332" s="262"/>
    </row>
    <row r="333" spans="1:12" ht="13.2" x14ac:dyDescent="0.25">
      <c r="A333" s="260"/>
      <c r="B333" s="264"/>
      <c r="C333" s="264"/>
      <c r="D333" s="265"/>
      <c r="E333" s="264"/>
      <c r="F333" s="264"/>
      <c r="G333" s="264"/>
      <c r="H333" s="260"/>
      <c r="I333" s="262"/>
      <c r="J333" s="262"/>
      <c r="K333" s="262"/>
      <c r="L333" s="262"/>
    </row>
    <row r="334" spans="1:12" ht="13.2" x14ac:dyDescent="0.25">
      <c r="A334" s="260"/>
      <c r="B334" s="264"/>
      <c r="C334" s="264"/>
      <c r="D334" s="265"/>
      <c r="E334" s="264"/>
      <c r="F334" s="264"/>
      <c r="G334" s="264"/>
      <c r="H334" s="260"/>
      <c r="I334" s="262"/>
      <c r="J334" s="262"/>
      <c r="K334" s="262"/>
      <c r="L334" s="262"/>
    </row>
    <row r="335" spans="1:12" ht="13.2" x14ac:dyDescent="0.25">
      <c r="A335" s="260"/>
      <c r="B335" s="264"/>
      <c r="C335" s="264"/>
      <c r="D335" s="265"/>
      <c r="E335" s="264"/>
      <c r="F335" s="264"/>
      <c r="G335" s="264"/>
      <c r="H335" s="260"/>
      <c r="I335" s="262"/>
      <c r="J335" s="262"/>
      <c r="K335" s="262"/>
      <c r="L335" s="262"/>
    </row>
    <row r="336" spans="1:12" ht="13.2" x14ac:dyDescent="0.25">
      <c r="A336" s="260"/>
      <c r="B336" s="264"/>
      <c r="C336" s="264"/>
      <c r="D336" s="265"/>
      <c r="E336" s="264"/>
      <c r="F336" s="264"/>
      <c r="G336" s="264"/>
      <c r="H336" s="260"/>
      <c r="I336" s="262"/>
      <c r="J336" s="262"/>
      <c r="K336" s="262"/>
      <c r="L336" s="262"/>
    </row>
    <row r="337" spans="1:12" ht="13.2" x14ac:dyDescent="0.25">
      <c r="A337" s="260"/>
      <c r="B337" s="264"/>
      <c r="C337" s="264"/>
      <c r="D337" s="265"/>
      <c r="E337" s="264"/>
      <c r="F337" s="264"/>
      <c r="G337" s="264"/>
      <c r="H337" s="260"/>
      <c r="I337" s="262"/>
      <c r="J337" s="262"/>
      <c r="K337" s="262"/>
      <c r="L337" s="262"/>
    </row>
    <row r="338" spans="1:12" ht="13.2" x14ac:dyDescent="0.25">
      <c r="A338" s="260"/>
      <c r="B338" s="264"/>
      <c r="C338" s="264"/>
      <c r="D338" s="265"/>
      <c r="E338" s="264"/>
      <c r="F338" s="264"/>
      <c r="G338" s="264"/>
      <c r="H338" s="260"/>
      <c r="I338" s="262"/>
      <c r="J338" s="262"/>
      <c r="K338" s="262"/>
      <c r="L338" s="262"/>
    </row>
    <row r="339" spans="1:12" ht="13.2" x14ac:dyDescent="0.25">
      <c r="A339" s="260"/>
      <c r="B339" s="264"/>
      <c r="C339" s="264"/>
      <c r="D339" s="265"/>
      <c r="E339" s="264"/>
      <c r="F339" s="264"/>
      <c r="G339" s="264"/>
      <c r="H339" s="260"/>
      <c r="I339" s="262"/>
      <c r="J339" s="262"/>
      <c r="K339" s="262"/>
      <c r="L339" s="262"/>
    </row>
    <row r="340" spans="1:12" ht="13.2" x14ac:dyDescent="0.25">
      <c r="A340" s="260"/>
      <c r="B340" s="264"/>
      <c r="C340" s="264"/>
      <c r="D340" s="265"/>
      <c r="E340" s="264"/>
      <c r="F340" s="264"/>
      <c r="G340" s="264"/>
      <c r="H340" s="260"/>
      <c r="I340" s="262"/>
      <c r="J340" s="262"/>
      <c r="K340" s="262"/>
      <c r="L340" s="262"/>
    </row>
    <row r="341" spans="1:12" ht="13.2" x14ac:dyDescent="0.25">
      <c r="A341" s="260"/>
      <c r="B341" s="264"/>
      <c r="C341" s="264"/>
      <c r="D341" s="265"/>
      <c r="E341" s="264"/>
      <c r="F341" s="264"/>
      <c r="G341" s="264"/>
      <c r="H341" s="260"/>
      <c r="I341" s="262"/>
      <c r="J341" s="262"/>
      <c r="K341" s="262"/>
      <c r="L341" s="262"/>
    </row>
    <row r="342" spans="1:12" ht="13.2" x14ac:dyDescent="0.25">
      <c r="A342" s="260"/>
      <c r="B342" s="264"/>
      <c r="C342" s="264"/>
      <c r="D342" s="265"/>
      <c r="E342" s="264"/>
      <c r="F342" s="264"/>
      <c r="G342" s="264"/>
      <c r="H342" s="260"/>
      <c r="I342" s="262"/>
      <c r="J342" s="262"/>
      <c r="K342" s="262"/>
      <c r="L342" s="262"/>
    </row>
    <row r="343" spans="1:12" ht="13.2" x14ac:dyDescent="0.25">
      <c r="A343" s="260"/>
      <c r="B343" s="264"/>
      <c r="C343" s="264"/>
      <c r="D343" s="265"/>
      <c r="E343" s="264"/>
      <c r="F343" s="264"/>
      <c r="G343" s="264"/>
      <c r="H343" s="260"/>
      <c r="I343" s="262"/>
      <c r="J343" s="262"/>
      <c r="K343" s="262"/>
      <c r="L343" s="262"/>
    </row>
    <row r="344" spans="1:12" ht="13.2" x14ac:dyDescent="0.25">
      <c r="A344" s="260"/>
      <c r="B344" s="264"/>
      <c r="C344" s="264"/>
      <c r="D344" s="265"/>
      <c r="E344" s="264"/>
      <c r="F344" s="264"/>
      <c r="G344" s="264"/>
      <c r="H344" s="260"/>
      <c r="I344" s="262"/>
      <c r="J344" s="262"/>
      <c r="K344" s="262"/>
      <c r="L344" s="262"/>
    </row>
    <row r="345" spans="1:12" ht="13.2" x14ac:dyDescent="0.25">
      <c r="A345" s="260"/>
      <c r="B345" s="264"/>
      <c r="C345" s="264"/>
      <c r="D345" s="265"/>
      <c r="E345" s="264"/>
      <c r="F345" s="264"/>
      <c r="G345" s="264"/>
      <c r="H345" s="260"/>
      <c r="I345" s="262"/>
      <c r="J345" s="262"/>
      <c r="K345" s="262"/>
      <c r="L345" s="262"/>
    </row>
    <row r="346" spans="1:12" ht="13.2" x14ac:dyDescent="0.25">
      <c r="A346" s="260"/>
      <c r="B346" s="264"/>
      <c r="C346" s="264"/>
      <c r="D346" s="265"/>
      <c r="E346" s="264"/>
      <c r="F346" s="264"/>
      <c r="G346" s="264"/>
      <c r="H346" s="260"/>
      <c r="I346" s="262"/>
      <c r="J346" s="262"/>
      <c r="K346" s="262"/>
      <c r="L346" s="262"/>
    </row>
    <row r="347" spans="1:12" ht="13.2" x14ac:dyDescent="0.25">
      <c r="A347" s="260"/>
      <c r="B347" s="264"/>
      <c r="C347" s="264"/>
      <c r="D347" s="265"/>
      <c r="E347" s="264"/>
      <c r="F347" s="264"/>
      <c r="G347" s="264"/>
      <c r="H347" s="260"/>
      <c r="I347" s="262"/>
      <c r="J347" s="262"/>
      <c r="K347" s="262"/>
      <c r="L347" s="262"/>
    </row>
    <row r="348" spans="1:12" ht="13.2" x14ac:dyDescent="0.25">
      <c r="A348" s="260"/>
      <c r="B348" s="264"/>
      <c r="C348" s="264"/>
      <c r="D348" s="265"/>
      <c r="E348" s="264"/>
      <c r="F348" s="264"/>
      <c r="G348" s="264"/>
      <c r="H348" s="260"/>
      <c r="I348" s="262"/>
      <c r="J348" s="262"/>
      <c r="K348" s="262"/>
      <c r="L348" s="262"/>
    </row>
    <row r="349" spans="1:12" ht="13.2" x14ac:dyDescent="0.25">
      <c r="A349" s="260"/>
      <c r="B349" s="264"/>
      <c r="C349" s="264"/>
      <c r="D349" s="265"/>
      <c r="E349" s="264"/>
      <c r="F349" s="264"/>
      <c r="G349" s="264"/>
      <c r="H349" s="260"/>
      <c r="I349" s="262"/>
      <c r="J349" s="262"/>
      <c r="K349" s="262"/>
      <c r="L349" s="262"/>
    </row>
    <row r="350" spans="1:12" ht="13.2" x14ac:dyDescent="0.25">
      <c r="A350" s="260"/>
      <c r="B350" s="264"/>
      <c r="C350" s="264"/>
      <c r="D350" s="265"/>
      <c r="E350" s="264"/>
      <c r="F350" s="264"/>
      <c r="G350" s="264"/>
      <c r="H350" s="260"/>
      <c r="I350" s="262"/>
      <c r="J350" s="262"/>
      <c r="K350" s="262"/>
      <c r="L350" s="262"/>
    </row>
    <row r="351" spans="1:12" ht="13.2" x14ac:dyDescent="0.25">
      <c r="A351" s="260"/>
      <c r="B351" s="264"/>
      <c r="C351" s="264"/>
      <c r="D351" s="265"/>
      <c r="E351" s="264"/>
      <c r="F351" s="264"/>
      <c r="G351" s="264"/>
      <c r="H351" s="260"/>
      <c r="I351" s="262"/>
      <c r="J351" s="262"/>
      <c r="K351" s="262"/>
      <c r="L351" s="262"/>
    </row>
    <row r="352" spans="1:12" ht="13.2" x14ac:dyDescent="0.25">
      <c r="A352" s="260"/>
      <c r="B352" s="264"/>
      <c r="C352" s="264"/>
      <c r="D352" s="265"/>
      <c r="E352" s="264"/>
      <c r="F352" s="264"/>
      <c r="G352" s="264"/>
      <c r="H352" s="260"/>
      <c r="I352" s="262"/>
      <c r="J352" s="262"/>
      <c r="K352" s="262"/>
      <c r="L352" s="262"/>
    </row>
    <row r="353" spans="1:12" ht="13.2" x14ac:dyDescent="0.25">
      <c r="A353" s="260"/>
      <c r="B353" s="264"/>
      <c r="C353" s="264"/>
      <c r="D353" s="265"/>
      <c r="E353" s="264"/>
      <c r="F353" s="264"/>
      <c r="G353" s="264"/>
      <c r="H353" s="260"/>
      <c r="I353" s="262"/>
      <c r="J353" s="262"/>
      <c r="K353" s="262"/>
      <c r="L353" s="262"/>
    </row>
    <row r="354" spans="1:12" ht="13.2" x14ac:dyDescent="0.25">
      <c r="A354" s="260"/>
      <c r="B354" s="264"/>
      <c r="C354" s="264"/>
      <c r="D354" s="265"/>
      <c r="E354" s="264"/>
      <c r="F354" s="264"/>
      <c r="G354" s="264"/>
      <c r="H354" s="260"/>
      <c r="I354" s="262"/>
      <c r="J354" s="262"/>
      <c r="K354" s="262"/>
      <c r="L354" s="262"/>
    </row>
    <row r="355" spans="1:12" ht="13.2" x14ac:dyDescent="0.25">
      <c r="A355" s="260"/>
      <c r="B355" s="264"/>
      <c r="C355" s="264"/>
      <c r="D355" s="265"/>
      <c r="E355" s="264"/>
      <c r="F355" s="264"/>
      <c r="G355" s="264"/>
      <c r="H355" s="260"/>
      <c r="I355" s="262"/>
      <c r="J355" s="262"/>
      <c r="K355" s="262"/>
      <c r="L355" s="262"/>
    </row>
    <row r="356" spans="1:12" ht="13.2" x14ac:dyDescent="0.25">
      <c r="A356" s="260"/>
      <c r="B356" s="264"/>
      <c r="C356" s="264"/>
      <c r="D356" s="265"/>
      <c r="E356" s="264"/>
      <c r="F356" s="264"/>
      <c r="G356" s="264"/>
      <c r="H356" s="260"/>
      <c r="I356" s="262"/>
      <c r="J356" s="262"/>
      <c r="K356" s="262"/>
      <c r="L356" s="262"/>
    </row>
    <row r="357" spans="1:12" ht="13.2" x14ac:dyDescent="0.25">
      <c r="A357" s="260"/>
      <c r="B357" s="264"/>
      <c r="C357" s="264"/>
      <c r="D357" s="265"/>
      <c r="E357" s="264"/>
      <c r="F357" s="264"/>
      <c r="G357" s="264"/>
      <c r="H357" s="260"/>
      <c r="I357" s="262"/>
      <c r="J357" s="262"/>
      <c r="K357" s="262"/>
      <c r="L357" s="262"/>
    </row>
    <row r="358" spans="1:12" ht="13.2" x14ac:dyDescent="0.25">
      <c r="A358" s="260"/>
      <c r="B358" s="264"/>
      <c r="C358" s="264"/>
      <c r="D358" s="265"/>
      <c r="E358" s="264"/>
      <c r="F358" s="264"/>
      <c r="G358" s="264"/>
      <c r="H358" s="260"/>
      <c r="I358" s="262"/>
      <c r="J358" s="262"/>
      <c r="K358" s="262"/>
      <c r="L358" s="262"/>
    </row>
    <row r="359" spans="1:12" ht="13.2" x14ac:dyDescent="0.25">
      <c r="A359" s="260"/>
      <c r="B359" s="264"/>
      <c r="C359" s="264"/>
      <c r="D359" s="265"/>
      <c r="E359" s="264"/>
      <c r="F359" s="264"/>
      <c r="G359" s="264"/>
      <c r="H359" s="260"/>
      <c r="I359" s="262"/>
      <c r="J359" s="262"/>
      <c r="K359" s="262"/>
      <c r="L359" s="262"/>
    </row>
    <row r="360" spans="1:12" ht="13.2" x14ac:dyDescent="0.25">
      <c r="A360" s="260"/>
      <c r="B360" s="264"/>
      <c r="C360" s="264"/>
      <c r="D360" s="265"/>
      <c r="E360" s="264"/>
      <c r="F360" s="264"/>
      <c r="G360" s="264"/>
      <c r="H360" s="260"/>
      <c r="I360" s="262"/>
      <c r="J360" s="262"/>
      <c r="K360" s="262"/>
      <c r="L360" s="262"/>
    </row>
    <row r="361" spans="1:12" ht="13.2" x14ac:dyDescent="0.25">
      <c r="A361" s="260"/>
      <c r="B361" s="264"/>
      <c r="C361" s="264"/>
      <c r="D361" s="265"/>
      <c r="E361" s="264"/>
      <c r="F361" s="264"/>
      <c r="G361" s="264"/>
      <c r="H361" s="260"/>
      <c r="I361" s="262"/>
      <c r="J361" s="262"/>
      <c r="K361" s="262"/>
      <c r="L361" s="262"/>
    </row>
    <row r="362" spans="1:12" ht="13.2" x14ac:dyDescent="0.25">
      <c r="A362" s="260"/>
      <c r="B362" s="264"/>
      <c r="C362" s="264"/>
      <c r="D362" s="265"/>
      <c r="E362" s="264"/>
      <c r="F362" s="264"/>
      <c r="G362" s="264"/>
      <c r="H362" s="260"/>
      <c r="I362" s="262"/>
      <c r="J362" s="262"/>
      <c r="K362" s="262"/>
      <c r="L362" s="262"/>
    </row>
    <row r="363" spans="1:12" ht="13.2" x14ac:dyDescent="0.25">
      <c r="A363" s="260"/>
      <c r="B363" s="264"/>
      <c r="C363" s="264"/>
      <c r="D363" s="265"/>
      <c r="E363" s="264"/>
      <c r="F363" s="264"/>
      <c r="G363" s="264"/>
      <c r="H363" s="260"/>
      <c r="I363" s="262"/>
      <c r="J363" s="262"/>
      <c r="K363" s="262"/>
      <c r="L363" s="262"/>
    </row>
    <row r="364" spans="1:12" ht="13.2" x14ac:dyDescent="0.25">
      <c r="A364" s="260"/>
      <c r="B364" s="264"/>
      <c r="C364" s="264"/>
      <c r="D364" s="265"/>
      <c r="E364" s="264"/>
      <c r="F364" s="264"/>
      <c r="G364" s="264"/>
      <c r="H364" s="260"/>
      <c r="I364" s="262"/>
      <c r="J364" s="262"/>
      <c r="K364" s="262"/>
      <c r="L364" s="262"/>
    </row>
    <row r="365" spans="1:12" ht="13.2" x14ac:dyDescent="0.25">
      <c r="A365" s="260"/>
      <c r="B365" s="264"/>
      <c r="C365" s="264"/>
      <c r="D365" s="265"/>
      <c r="E365" s="264"/>
      <c r="F365" s="264"/>
      <c r="G365" s="264"/>
      <c r="H365" s="260"/>
      <c r="I365" s="262"/>
      <c r="J365" s="262"/>
      <c r="K365" s="262"/>
      <c r="L365" s="262"/>
    </row>
    <row r="366" spans="1:12" ht="13.2" x14ac:dyDescent="0.25">
      <c r="A366" s="260"/>
      <c r="B366" s="264"/>
      <c r="C366" s="264"/>
      <c r="D366" s="265"/>
      <c r="E366" s="264"/>
      <c r="F366" s="264"/>
      <c r="G366" s="264"/>
      <c r="H366" s="260"/>
      <c r="I366" s="262"/>
      <c r="J366" s="262"/>
      <c r="K366" s="262"/>
      <c r="L366" s="262"/>
    </row>
    <row r="367" spans="1:12" ht="13.2" x14ac:dyDescent="0.25">
      <c r="A367" s="260"/>
      <c r="B367" s="264"/>
      <c r="C367" s="264"/>
      <c r="D367" s="265"/>
      <c r="E367" s="264"/>
      <c r="F367" s="264"/>
      <c r="G367" s="264"/>
      <c r="H367" s="260"/>
      <c r="I367" s="262"/>
      <c r="J367" s="262"/>
      <c r="K367" s="262"/>
      <c r="L367" s="262"/>
    </row>
    <row r="368" spans="1:12" ht="13.2" x14ac:dyDescent="0.25">
      <c r="A368" s="260"/>
      <c r="B368" s="264"/>
      <c r="C368" s="264"/>
      <c r="D368" s="265"/>
      <c r="E368" s="264"/>
      <c r="F368" s="264"/>
      <c r="G368" s="264"/>
      <c r="H368" s="260"/>
      <c r="I368" s="262"/>
      <c r="J368" s="262"/>
      <c r="K368" s="262"/>
      <c r="L368" s="262"/>
    </row>
    <row r="369" spans="1:12" ht="13.2" x14ac:dyDescent="0.25">
      <c r="A369" s="260"/>
      <c r="B369" s="264"/>
      <c r="C369" s="264"/>
      <c r="D369" s="265"/>
      <c r="E369" s="264"/>
      <c r="F369" s="264"/>
      <c r="G369" s="264"/>
      <c r="H369" s="260"/>
      <c r="I369" s="262"/>
      <c r="J369" s="262"/>
      <c r="K369" s="262"/>
      <c r="L369" s="262"/>
    </row>
    <row r="370" spans="1:12" ht="13.2" x14ac:dyDescent="0.25">
      <c r="A370" s="260"/>
      <c r="B370" s="264"/>
      <c r="C370" s="264"/>
      <c r="D370" s="265"/>
      <c r="E370" s="264"/>
      <c r="F370" s="264"/>
      <c r="G370" s="264"/>
      <c r="H370" s="260"/>
      <c r="I370" s="262"/>
      <c r="J370" s="262"/>
      <c r="K370" s="262"/>
      <c r="L370" s="262"/>
    </row>
    <row r="371" spans="1:12" ht="13.2" x14ac:dyDescent="0.25">
      <c r="A371" s="260"/>
      <c r="B371" s="264"/>
      <c r="C371" s="264"/>
      <c r="D371" s="265"/>
      <c r="E371" s="264"/>
      <c r="F371" s="264"/>
      <c r="G371" s="264"/>
      <c r="H371" s="260"/>
      <c r="I371" s="262"/>
      <c r="J371" s="262"/>
      <c r="K371" s="262"/>
      <c r="L371" s="262"/>
    </row>
    <row r="372" spans="1:12" ht="13.2" x14ac:dyDescent="0.25">
      <c r="A372" s="260"/>
      <c r="B372" s="264"/>
      <c r="C372" s="264"/>
      <c r="D372" s="265"/>
      <c r="E372" s="264"/>
      <c r="F372" s="264"/>
      <c r="G372" s="264"/>
      <c r="H372" s="260"/>
      <c r="I372" s="262"/>
      <c r="J372" s="262"/>
      <c r="K372" s="262"/>
      <c r="L372" s="262"/>
    </row>
    <row r="373" spans="1:12" ht="13.2" x14ac:dyDescent="0.25">
      <c r="A373" s="260"/>
      <c r="B373" s="264"/>
      <c r="C373" s="264"/>
      <c r="D373" s="265"/>
      <c r="E373" s="264"/>
      <c r="F373" s="264"/>
      <c r="G373" s="264"/>
      <c r="H373" s="260"/>
      <c r="I373" s="262"/>
      <c r="J373" s="262"/>
      <c r="K373" s="262"/>
      <c r="L373" s="262"/>
    </row>
    <row r="374" spans="1:12" ht="13.2" x14ac:dyDescent="0.25">
      <c r="A374" s="260"/>
      <c r="B374" s="264"/>
      <c r="C374" s="264"/>
      <c r="D374" s="265"/>
      <c r="E374" s="264"/>
      <c r="F374" s="264"/>
      <c r="G374" s="264"/>
      <c r="H374" s="260"/>
      <c r="I374" s="262"/>
      <c r="J374" s="262"/>
      <c r="K374" s="262"/>
      <c r="L374" s="262"/>
    </row>
    <row r="375" spans="1:12" ht="13.2" x14ac:dyDescent="0.25">
      <c r="A375" s="260"/>
      <c r="B375" s="264"/>
      <c r="C375" s="264"/>
      <c r="D375" s="265"/>
      <c r="E375" s="264"/>
      <c r="F375" s="264"/>
      <c r="G375" s="264"/>
      <c r="H375" s="260"/>
      <c r="I375" s="262"/>
      <c r="J375" s="262"/>
      <c r="K375" s="262"/>
      <c r="L375" s="262"/>
    </row>
    <row r="376" spans="1:12" ht="13.2" x14ac:dyDescent="0.25">
      <c r="A376" s="260"/>
      <c r="B376" s="264"/>
      <c r="C376" s="264"/>
      <c r="D376" s="265"/>
      <c r="E376" s="264"/>
      <c r="F376" s="264"/>
      <c r="G376" s="264"/>
      <c r="H376" s="260"/>
      <c r="I376" s="262"/>
      <c r="J376" s="262"/>
      <c r="K376" s="262"/>
      <c r="L376" s="262"/>
    </row>
    <row r="377" spans="1:12" ht="13.2" x14ac:dyDescent="0.25">
      <c r="A377" s="260"/>
      <c r="B377" s="264"/>
      <c r="C377" s="264"/>
      <c r="D377" s="265"/>
      <c r="E377" s="264"/>
      <c r="F377" s="264"/>
      <c r="G377" s="264"/>
      <c r="H377" s="260"/>
      <c r="I377" s="262"/>
      <c r="J377" s="262"/>
      <c r="K377" s="262"/>
      <c r="L377" s="262"/>
    </row>
    <row r="378" spans="1:12" ht="13.2" x14ac:dyDescent="0.25">
      <c r="A378" s="260"/>
      <c r="B378" s="264"/>
      <c r="C378" s="264"/>
      <c r="D378" s="265"/>
      <c r="E378" s="264"/>
      <c r="F378" s="264"/>
      <c r="G378" s="264"/>
      <c r="H378" s="260"/>
      <c r="I378" s="262"/>
      <c r="J378" s="262"/>
      <c r="K378" s="262"/>
      <c r="L378" s="262"/>
    </row>
    <row r="379" spans="1:12" ht="13.2" x14ac:dyDescent="0.25">
      <c r="A379" s="260"/>
      <c r="B379" s="264"/>
      <c r="C379" s="264"/>
      <c r="D379" s="265"/>
      <c r="E379" s="264"/>
      <c r="F379" s="264"/>
      <c r="G379" s="264"/>
      <c r="H379" s="260"/>
      <c r="I379" s="262"/>
      <c r="J379" s="262"/>
      <c r="K379" s="262"/>
      <c r="L379" s="262"/>
    </row>
    <row r="380" spans="1:12" ht="13.2" x14ac:dyDescent="0.25">
      <c r="A380" s="260"/>
      <c r="B380" s="264"/>
      <c r="C380" s="264"/>
      <c r="D380" s="265"/>
      <c r="E380" s="264"/>
      <c r="F380" s="264"/>
      <c r="G380" s="264"/>
      <c r="H380" s="260"/>
      <c r="I380" s="262"/>
      <c r="J380" s="262"/>
      <c r="K380" s="262"/>
      <c r="L380" s="262"/>
    </row>
    <row r="381" spans="1:12" ht="13.2" x14ac:dyDescent="0.25">
      <c r="A381" s="260"/>
      <c r="B381" s="264"/>
      <c r="C381" s="264"/>
      <c r="D381" s="265"/>
      <c r="E381" s="264"/>
      <c r="F381" s="264"/>
      <c r="G381" s="264"/>
      <c r="H381" s="260"/>
      <c r="I381" s="262"/>
      <c r="J381" s="262"/>
      <c r="K381" s="262"/>
      <c r="L381" s="262"/>
    </row>
    <row r="382" spans="1:12" ht="13.2" x14ac:dyDescent="0.25">
      <c r="A382" s="260"/>
      <c r="B382" s="264"/>
      <c r="C382" s="264"/>
      <c r="D382" s="265"/>
      <c r="E382" s="264"/>
      <c r="F382" s="264"/>
      <c r="G382" s="264"/>
      <c r="H382" s="260"/>
      <c r="I382" s="262"/>
      <c r="J382" s="262"/>
      <c r="K382" s="262"/>
      <c r="L382" s="262"/>
    </row>
    <row r="383" spans="1:12" ht="13.2" x14ac:dyDescent="0.25">
      <c r="A383" s="260"/>
      <c r="B383" s="264"/>
      <c r="C383" s="264"/>
      <c r="D383" s="265"/>
      <c r="E383" s="264"/>
      <c r="F383" s="264"/>
      <c r="G383" s="264"/>
      <c r="H383" s="260"/>
      <c r="I383" s="262"/>
      <c r="J383" s="262"/>
      <c r="K383" s="262"/>
      <c r="L383" s="262"/>
    </row>
    <row r="384" spans="1:12" ht="13.2" x14ac:dyDescent="0.25">
      <c r="A384" s="260"/>
      <c r="B384" s="264"/>
      <c r="C384" s="264"/>
      <c r="D384" s="265"/>
      <c r="E384" s="264"/>
      <c r="F384" s="264"/>
      <c r="G384" s="264"/>
      <c r="H384" s="260"/>
      <c r="I384" s="262"/>
      <c r="J384" s="262"/>
      <c r="K384" s="262"/>
      <c r="L384" s="262"/>
    </row>
    <row r="385" spans="1:12" ht="13.2" x14ac:dyDescent="0.25">
      <c r="A385" s="260"/>
      <c r="B385" s="264"/>
      <c r="C385" s="264"/>
      <c r="D385" s="265"/>
      <c r="E385" s="264"/>
      <c r="F385" s="264"/>
      <c r="G385" s="264"/>
      <c r="H385" s="260"/>
      <c r="I385" s="262"/>
      <c r="J385" s="262"/>
      <c r="K385" s="262"/>
      <c r="L385" s="262"/>
    </row>
    <row r="386" spans="1:12" ht="13.2" x14ac:dyDescent="0.25">
      <c r="A386" s="260"/>
      <c r="B386" s="264"/>
      <c r="C386" s="264"/>
      <c r="D386" s="265"/>
      <c r="E386" s="264"/>
      <c r="F386" s="264"/>
      <c r="G386" s="264"/>
      <c r="H386" s="260"/>
      <c r="I386" s="262"/>
      <c r="J386" s="262"/>
      <c r="K386" s="262"/>
      <c r="L386" s="262"/>
    </row>
    <row r="387" spans="1:12" ht="13.2" x14ac:dyDescent="0.25">
      <c r="A387" s="260"/>
      <c r="B387" s="264"/>
      <c r="C387" s="264"/>
      <c r="D387" s="265"/>
      <c r="E387" s="264"/>
      <c r="F387" s="264"/>
      <c r="G387" s="264"/>
      <c r="H387" s="260"/>
      <c r="I387" s="262"/>
      <c r="J387" s="262"/>
      <c r="K387" s="262"/>
      <c r="L387" s="262"/>
    </row>
    <row r="388" spans="1:12" ht="13.2" x14ac:dyDescent="0.25">
      <c r="A388" s="260"/>
      <c r="B388" s="264"/>
      <c r="C388" s="264"/>
      <c r="D388" s="265"/>
      <c r="E388" s="264"/>
      <c r="F388" s="264"/>
      <c r="G388" s="264"/>
      <c r="H388" s="260"/>
      <c r="I388" s="262"/>
      <c r="J388" s="262"/>
      <c r="K388" s="262"/>
      <c r="L388" s="262"/>
    </row>
    <row r="389" spans="1:12" ht="13.2" x14ac:dyDescent="0.25">
      <c r="A389" s="260"/>
      <c r="B389" s="264"/>
      <c r="C389" s="264"/>
      <c r="D389" s="265"/>
      <c r="E389" s="264"/>
      <c r="F389" s="264"/>
      <c r="G389" s="264"/>
      <c r="H389" s="260"/>
      <c r="I389" s="262"/>
      <c r="J389" s="262"/>
      <c r="K389" s="262"/>
      <c r="L389" s="262"/>
    </row>
    <row r="390" spans="1:12" ht="13.2" x14ac:dyDescent="0.25">
      <c r="A390" s="260"/>
      <c r="B390" s="264"/>
      <c r="C390" s="264"/>
      <c r="D390" s="265"/>
      <c r="E390" s="264"/>
      <c r="F390" s="264"/>
      <c r="G390" s="264"/>
      <c r="H390" s="260"/>
      <c r="I390" s="262"/>
      <c r="J390" s="262"/>
      <c r="K390" s="262"/>
      <c r="L390" s="262"/>
    </row>
    <row r="391" spans="1:12" ht="13.2" x14ac:dyDescent="0.25">
      <c r="A391" s="260"/>
      <c r="B391" s="264"/>
      <c r="C391" s="264"/>
      <c r="D391" s="265"/>
      <c r="E391" s="264"/>
      <c r="F391" s="264"/>
      <c r="G391" s="264"/>
      <c r="H391" s="260"/>
      <c r="I391" s="262"/>
      <c r="J391" s="262"/>
      <c r="K391" s="262"/>
      <c r="L391" s="262"/>
    </row>
    <row r="392" spans="1:12" ht="13.2" x14ac:dyDescent="0.25">
      <c r="A392" s="260"/>
      <c r="B392" s="264"/>
      <c r="C392" s="264"/>
      <c r="D392" s="265"/>
      <c r="E392" s="264"/>
      <c r="F392" s="264"/>
      <c r="G392" s="264"/>
      <c r="H392" s="260"/>
      <c r="I392" s="262"/>
      <c r="J392" s="262"/>
      <c r="K392" s="262"/>
      <c r="L392" s="262"/>
    </row>
    <row r="393" spans="1:12" ht="13.2" x14ac:dyDescent="0.25">
      <c r="A393" s="260"/>
      <c r="B393" s="264"/>
      <c r="C393" s="264"/>
      <c r="D393" s="265"/>
      <c r="E393" s="264"/>
      <c r="F393" s="264"/>
      <c r="G393" s="264"/>
      <c r="H393" s="260"/>
      <c r="I393" s="262"/>
      <c r="J393" s="262"/>
      <c r="K393" s="262"/>
      <c r="L393" s="262"/>
    </row>
    <row r="394" spans="1:12" ht="13.2" x14ac:dyDescent="0.25">
      <c r="A394" s="260"/>
      <c r="B394" s="264"/>
      <c r="C394" s="264"/>
      <c r="D394" s="265"/>
      <c r="E394" s="264"/>
      <c r="F394" s="264"/>
      <c r="G394" s="264"/>
      <c r="H394" s="260"/>
      <c r="I394" s="262"/>
      <c r="J394" s="262"/>
      <c r="K394" s="262"/>
      <c r="L394" s="262"/>
    </row>
    <row r="395" spans="1:12" ht="13.2" x14ac:dyDescent="0.25">
      <c r="A395" s="260"/>
      <c r="B395" s="264"/>
      <c r="C395" s="264"/>
      <c r="D395" s="265"/>
      <c r="E395" s="264"/>
      <c r="F395" s="264"/>
      <c r="G395" s="264"/>
      <c r="H395" s="260"/>
      <c r="I395" s="262"/>
      <c r="J395" s="262"/>
      <c r="K395" s="262"/>
      <c r="L395" s="262"/>
    </row>
    <row r="396" spans="1:12" ht="13.2" x14ac:dyDescent="0.25">
      <c r="A396" s="260"/>
      <c r="B396" s="264"/>
      <c r="C396" s="264"/>
      <c r="D396" s="265"/>
      <c r="E396" s="264"/>
      <c r="F396" s="264"/>
      <c r="G396" s="264"/>
      <c r="H396" s="260"/>
      <c r="I396" s="262"/>
      <c r="J396" s="262"/>
      <c r="K396" s="262"/>
      <c r="L396" s="262"/>
    </row>
    <row r="397" spans="1:12" ht="13.2" x14ac:dyDescent="0.25">
      <c r="A397" s="260"/>
      <c r="B397" s="264"/>
      <c r="C397" s="264"/>
      <c r="D397" s="265"/>
      <c r="E397" s="264"/>
      <c r="F397" s="264"/>
      <c r="G397" s="264"/>
      <c r="H397" s="260"/>
      <c r="I397" s="262"/>
      <c r="J397" s="262"/>
      <c r="K397" s="262"/>
      <c r="L397" s="262"/>
    </row>
    <row r="398" spans="1:12" ht="13.2" x14ac:dyDescent="0.25">
      <c r="A398" s="260"/>
      <c r="B398" s="264"/>
      <c r="C398" s="264"/>
      <c r="D398" s="265"/>
      <c r="E398" s="264"/>
      <c r="F398" s="264"/>
      <c r="G398" s="264"/>
      <c r="H398" s="260"/>
      <c r="I398" s="262"/>
      <c r="J398" s="262"/>
      <c r="K398" s="262"/>
      <c r="L398" s="262"/>
    </row>
    <row r="399" spans="1:12" ht="13.2" x14ac:dyDescent="0.25">
      <c r="A399" s="260"/>
      <c r="B399" s="264"/>
      <c r="C399" s="264"/>
      <c r="D399" s="265"/>
      <c r="E399" s="264"/>
      <c r="F399" s="264"/>
      <c r="G399" s="264"/>
      <c r="H399" s="260"/>
      <c r="I399" s="262"/>
      <c r="J399" s="262"/>
      <c r="K399" s="262"/>
      <c r="L399" s="262"/>
    </row>
    <row r="400" spans="1:12" ht="13.2" x14ac:dyDescent="0.25">
      <c r="A400" s="260"/>
      <c r="B400" s="264"/>
      <c r="C400" s="264"/>
      <c r="D400" s="265"/>
      <c r="E400" s="264"/>
      <c r="F400" s="264"/>
      <c r="G400" s="264"/>
      <c r="H400" s="260"/>
      <c r="I400" s="262"/>
      <c r="J400" s="262"/>
      <c r="K400" s="262"/>
      <c r="L400" s="262"/>
    </row>
    <row r="401" spans="1:12" ht="13.2" x14ac:dyDescent="0.25">
      <c r="A401" s="260"/>
      <c r="B401" s="264"/>
      <c r="C401" s="264"/>
      <c r="D401" s="265"/>
      <c r="E401" s="264"/>
      <c r="F401" s="264"/>
      <c r="G401" s="264"/>
      <c r="H401" s="260"/>
      <c r="I401" s="262"/>
      <c r="J401" s="262"/>
      <c r="K401" s="262"/>
      <c r="L401" s="262"/>
    </row>
    <row r="402" spans="1:12" ht="13.2" x14ac:dyDescent="0.25">
      <c r="A402" s="260"/>
      <c r="B402" s="264"/>
      <c r="C402" s="264"/>
      <c r="D402" s="265"/>
      <c r="E402" s="264"/>
      <c r="F402" s="264"/>
      <c r="G402" s="264"/>
      <c r="H402" s="260"/>
      <c r="I402" s="262"/>
      <c r="J402" s="262"/>
      <c r="K402" s="262"/>
      <c r="L402" s="262"/>
    </row>
    <row r="403" spans="1:12" ht="13.2" x14ac:dyDescent="0.25">
      <c r="A403" s="260"/>
      <c r="B403" s="264"/>
      <c r="C403" s="264"/>
      <c r="D403" s="265"/>
      <c r="E403" s="264"/>
      <c r="F403" s="264"/>
      <c r="G403" s="264"/>
      <c r="H403" s="260"/>
      <c r="I403" s="262"/>
      <c r="J403" s="262"/>
      <c r="K403" s="262"/>
      <c r="L403" s="262"/>
    </row>
    <row r="404" spans="1:12" ht="13.2" x14ac:dyDescent="0.25">
      <c r="A404" s="260"/>
      <c r="B404" s="264"/>
      <c r="C404" s="264"/>
      <c r="D404" s="265"/>
      <c r="E404" s="264"/>
      <c r="F404" s="264"/>
      <c r="G404" s="264"/>
      <c r="H404" s="260"/>
      <c r="I404" s="262"/>
      <c r="J404" s="262"/>
      <c r="K404" s="262"/>
      <c r="L404" s="262"/>
    </row>
    <row r="405" spans="1:12" ht="13.2" x14ac:dyDescent="0.25">
      <c r="A405" s="260"/>
      <c r="B405" s="264"/>
      <c r="C405" s="264"/>
      <c r="D405" s="265"/>
      <c r="E405" s="264"/>
      <c r="F405" s="264"/>
      <c r="G405" s="264"/>
      <c r="H405" s="260"/>
      <c r="I405" s="262"/>
      <c r="J405" s="262"/>
      <c r="K405" s="262"/>
      <c r="L405" s="262"/>
    </row>
    <row r="406" spans="1:12" ht="13.2" x14ac:dyDescent="0.25">
      <c r="A406" s="260"/>
      <c r="B406" s="264"/>
      <c r="C406" s="264"/>
      <c r="D406" s="265"/>
      <c r="E406" s="264"/>
      <c r="F406" s="264"/>
      <c r="G406" s="264"/>
      <c r="H406" s="260"/>
      <c r="I406" s="262"/>
      <c r="J406" s="262"/>
      <c r="K406" s="262"/>
      <c r="L406" s="262"/>
    </row>
    <row r="407" spans="1:12" ht="13.2" x14ac:dyDescent="0.25">
      <c r="A407" s="260"/>
      <c r="B407" s="264"/>
      <c r="C407" s="264"/>
      <c r="D407" s="265"/>
      <c r="E407" s="264"/>
      <c r="F407" s="264"/>
      <c r="G407" s="264"/>
      <c r="H407" s="260"/>
      <c r="I407" s="262"/>
      <c r="J407" s="262"/>
      <c r="K407" s="262"/>
      <c r="L407" s="262"/>
    </row>
    <row r="408" spans="1:12" ht="13.2" x14ac:dyDescent="0.25">
      <c r="A408" s="260"/>
      <c r="B408" s="264"/>
      <c r="C408" s="264"/>
      <c r="D408" s="265"/>
      <c r="E408" s="264"/>
      <c r="F408" s="264"/>
      <c r="G408" s="264"/>
      <c r="H408" s="260"/>
      <c r="I408" s="262"/>
      <c r="J408" s="262"/>
      <c r="K408" s="262"/>
      <c r="L408" s="262"/>
    </row>
    <row r="409" spans="1:12" ht="13.2" x14ac:dyDescent="0.25">
      <c r="A409" s="260"/>
      <c r="B409" s="264"/>
      <c r="C409" s="264"/>
      <c r="D409" s="265"/>
      <c r="E409" s="264"/>
      <c r="F409" s="264"/>
      <c r="G409" s="264"/>
      <c r="H409" s="260"/>
      <c r="I409" s="262"/>
      <c r="J409" s="262"/>
      <c r="K409" s="262"/>
      <c r="L409" s="262"/>
    </row>
    <row r="410" spans="1:12" ht="13.2" x14ac:dyDescent="0.25">
      <c r="A410" s="260"/>
      <c r="B410" s="264"/>
      <c r="C410" s="264"/>
      <c r="D410" s="265"/>
      <c r="E410" s="264"/>
      <c r="F410" s="264"/>
      <c r="G410" s="264"/>
      <c r="H410" s="260"/>
      <c r="I410" s="262"/>
      <c r="J410" s="262"/>
      <c r="K410" s="262"/>
      <c r="L410" s="262"/>
    </row>
    <row r="411" spans="1:12" ht="13.2" x14ac:dyDescent="0.25">
      <c r="A411" s="260"/>
      <c r="B411" s="264"/>
      <c r="C411" s="264"/>
      <c r="D411" s="265"/>
      <c r="E411" s="264"/>
      <c r="F411" s="264"/>
      <c r="G411" s="264"/>
      <c r="H411" s="260"/>
      <c r="I411" s="262"/>
      <c r="J411" s="262"/>
      <c r="K411" s="262"/>
      <c r="L411" s="262"/>
    </row>
    <row r="412" spans="1:12" ht="13.2" x14ac:dyDescent="0.25">
      <c r="A412" s="260"/>
      <c r="B412" s="264"/>
      <c r="C412" s="264"/>
      <c r="D412" s="265"/>
      <c r="E412" s="264"/>
      <c r="F412" s="264"/>
      <c r="G412" s="264"/>
      <c r="H412" s="260"/>
      <c r="I412" s="262"/>
      <c r="J412" s="262"/>
      <c r="K412" s="262"/>
      <c r="L412" s="262"/>
    </row>
    <row r="413" spans="1:12" ht="13.2" x14ac:dyDescent="0.25">
      <c r="A413" s="260"/>
      <c r="B413" s="264"/>
      <c r="C413" s="264"/>
      <c r="D413" s="265"/>
      <c r="E413" s="264"/>
      <c r="F413" s="264"/>
      <c r="G413" s="264"/>
      <c r="H413" s="260"/>
      <c r="I413" s="262"/>
      <c r="J413" s="262"/>
      <c r="K413" s="262"/>
      <c r="L413" s="262"/>
    </row>
    <row r="414" spans="1:12" ht="13.2" x14ac:dyDescent="0.25">
      <c r="A414" s="260"/>
      <c r="B414" s="264"/>
      <c r="C414" s="264"/>
      <c r="D414" s="265"/>
      <c r="E414" s="264"/>
      <c r="F414" s="264"/>
      <c r="G414" s="264"/>
      <c r="H414" s="260"/>
      <c r="I414" s="262"/>
      <c r="J414" s="262"/>
      <c r="K414" s="262"/>
      <c r="L414" s="262"/>
    </row>
    <row r="415" spans="1:12" ht="13.2" x14ac:dyDescent="0.25">
      <c r="A415" s="260"/>
      <c r="B415" s="264"/>
      <c r="C415" s="264"/>
      <c r="D415" s="265"/>
      <c r="E415" s="264"/>
      <c r="F415" s="264"/>
      <c r="G415" s="264"/>
      <c r="H415" s="260"/>
      <c r="I415" s="262"/>
      <c r="J415" s="262"/>
      <c r="K415" s="262"/>
      <c r="L415" s="262"/>
    </row>
    <row r="416" spans="1:12" ht="13.2" x14ac:dyDescent="0.25">
      <c r="A416" s="260"/>
      <c r="B416" s="264"/>
      <c r="C416" s="264"/>
      <c r="D416" s="265"/>
      <c r="E416" s="264"/>
      <c r="F416" s="264"/>
      <c r="G416" s="264"/>
      <c r="H416" s="260"/>
      <c r="I416" s="262"/>
      <c r="J416" s="262"/>
      <c r="K416" s="262"/>
      <c r="L416" s="262"/>
    </row>
    <row r="417" spans="1:12" ht="13.2" x14ac:dyDescent="0.25">
      <c r="A417" s="260"/>
      <c r="B417" s="264"/>
      <c r="C417" s="264"/>
      <c r="D417" s="265"/>
      <c r="E417" s="264"/>
      <c r="F417" s="264"/>
      <c r="G417" s="264"/>
      <c r="H417" s="260"/>
      <c r="I417" s="262"/>
      <c r="J417" s="262"/>
      <c r="K417" s="262"/>
      <c r="L417" s="262"/>
    </row>
    <row r="418" spans="1:12" ht="13.2" x14ac:dyDescent="0.25">
      <c r="A418" s="260"/>
      <c r="B418" s="264"/>
      <c r="C418" s="264"/>
      <c r="D418" s="265"/>
      <c r="E418" s="264"/>
      <c r="F418" s="264"/>
      <c r="G418" s="264"/>
      <c r="H418" s="260"/>
      <c r="I418" s="262"/>
      <c r="J418" s="262"/>
      <c r="K418" s="262"/>
      <c r="L418" s="262"/>
    </row>
    <row r="419" spans="1:12" ht="13.2" x14ac:dyDescent="0.25">
      <c r="A419" s="260"/>
      <c r="B419" s="264"/>
      <c r="C419" s="264"/>
      <c r="D419" s="265"/>
      <c r="E419" s="264"/>
      <c r="F419" s="264"/>
      <c r="G419" s="264"/>
      <c r="H419" s="260"/>
      <c r="I419" s="262"/>
      <c r="J419" s="262"/>
      <c r="K419" s="262"/>
      <c r="L419" s="262"/>
    </row>
    <row r="420" spans="1:12" ht="13.2" x14ac:dyDescent="0.25">
      <c r="A420" s="260"/>
      <c r="B420" s="264"/>
      <c r="C420" s="264"/>
      <c r="D420" s="265"/>
      <c r="E420" s="264"/>
      <c r="F420" s="264"/>
      <c r="G420" s="264"/>
      <c r="H420" s="260"/>
      <c r="I420" s="262"/>
      <c r="J420" s="262"/>
      <c r="K420" s="262"/>
      <c r="L420" s="262"/>
    </row>
    <row r="421" spans="1:12" ht="13.2" x14ac:dyDescent="0.25">
      <c r="A421" s="260"/>
      <c r="B421" s="264"/>
      <c r="C421" s="264"/>
      <c r="D421" s="265"/>
      <c r="E421" s="264"/>
      <c r="F421" s="264"/>
      <c r="G421" s="264"/>
      <c r="H421" s="260"/>
      <c r="I421" s="262"/>
      <c r="J421" s="262"/>
      <c r="K421" s="262"/>
      <c r="L421" s="262"/>
    </row>
    <row r="422" spans="1:12" ht="13.2" x14ac:dyDescent="0.25">
      <c r="A422" s="260"/>
      <c r="B422" s="264"/>
      <c r="C422" s="264"/>
      <c r="D422" s="265"/>
      <c r="E422" s="264"/>
      <c r="F422" s="264"/>
      <c r="G422" s="264"/>
      <c r="H422" s="260"/>
      <c r="I422" s="262"/>
      <c r="J422" s="262"/>
      <c r="K422" s="262"/>
      <c r="L422" s="262"/>
    </row>
    <row r="423" spans="1:12" ht="13.2" x14ac:dyDescent="0.25">
      <c r="A423" s="260"/>
      <c r="B423" s="264"/>
      <c r="C423" s="264"/>
      <c r="D423" s="265"/>
      <c r="E423" s="264"/>
      <c r="F423" s="264"/>
      <c r="G423" s="264"/>
      <c r="H423" s="260"/>
      <c r="I423" s="262"/>
      <c r="J423" s="262"/>
      <c r="K423" s="262"/>
      <c r="L423" s="262"/>
    </row>
    <row r="424" spans="1:12" ht="13.2" x14ac:dyDescent="0.25">
      <c r="A424" s="260"/>
      <c r="B424" s="264"/>
      <c r="C424" s="264"/>
      <c r="D424" s="265"/>
      <c r="E424" s="264"/>
      <c r="F424" s="264"/>
      <c r="G424" s="264"/>
      <c r="H424" s="260"/>
      <c r="I424" s="262"/>
      <c r="J424" s="262"/>
      <c r="K424" s="262"/>
      <c r="L424" s="262"/>
    </row>
    <row r="425" spans="1:12" ht="13.2" x14ac:dyDescent="0.25">
      <c r="A425" s="260"/>
      <c r="B425" s="264"/>
      <c r="C425" s="264"/>
      <c r="D425" s="265"/>
      <c r="E425" s="264"/>
      <c r="F425" s="264"/>
      <c r="G425" s="264"/>
      <c r="H425" s="260"/>
      <c r="I425" s="262"/>
      <c r="J425" s="262"/>
      <c r="K425" s="262"/>
      <c r="L425" s="262"/>
    </row>
    <row r="426" spans="1:12" ht="13.2" x14ac:dyDescent="0.25">
      <c r="A426" s="260"/>
      <c r="B426" s="264"/>
      <c r="C426" s="264"/>
      <c r="D426" s="265"/>
      <c r="E426" s="264"/>
      <c r="F426" s="264"/>
      <c r="G426" s="264"/>
      <c r="H426" s="260"/>
      <c r="I426" s="262"/>
      <c r="J426" s="262"/>
      <c r="K426" s="262"/>
      <c r="L426" s="262"/>
    </row>
    <row r="427" spans="1:12" ht="13.2" x14ac:dyDescent="0.25">
      <c r="A427" s="260"/>
      <c r="B427" s="264"/>
      <c r="C427" s="264"/>
      <c r="D427" s="265"/>
      <c r="E427" s="264"/>
      <c r="F427" s="264"/>
      <c r="G427" s="264"/>
      <c r="H427" s="260"/>
      <c r="I427" s="262"/>
      <c r="J427" s="262"/>
      <c r="K427" s="262"/>
      <c r="L427" s="262"/>
    </row>
    <row r="428" spans="1:12" ht="13.2" x14ac:dyDescent="0.25">
      <c r="A428" s="260"/>
      <c r="B428" s="264"/>
      <c r="C428" s="264"/>
      <c r="D428" s="265"/>
      <c r="E428" s="264"/>
      <c r="F428" s="264"/>
      <c r="G428" s="264"/>
      <c r="H428" s="260"/>
      <c r="I428" s="262"/>
      <c r="J428" s="262"/>
      <c r="K428" s="262"/>
      <c r="L428" s="262"/>
    </row>
    <row r="429" spans="1:12" ht="13.2" x14ac:dyDescent="0.25">
      <c r="A429" s="260"/>
      <c r="B429" s="264"/>
      <c r="C429" s="264"/>
      <c r="D429" s="265"/>
      <c r="E429" s="264"/>
      <c r="F429" s="264"/>
      <c r="G429" s="264"/>
      <c r="H429" s="260"/>
      <c r="I429" s="262"/>
      <c r="J429" s="262"/>
      <c r="K429" s="262"/>
      <c r="L429" s="262"/>
    </row>
    <row r="430" spans="1:12" ht="13.2" x14ac:dyDescent="0.25">
      <c r="A430" s="260"/>
      <c r="B430" s="264"/>
      <c r="C430" s="264"/>
      <c r="D430" s="265"/>
      <c r="E430" s="264"/>
      <c r="F430" s="264"/>
      <c r="G430" s="264"/>
      <c r="H430" s="260"/>
      <c r="I430" s="262"/>
      <c r="J430" s="262"/>
      <c r="K430" s="262"/>
      <c r="L430" s="262"/>
    </row>
    <row r="431" spans="1:12" ht="13.2" x14ac:dyDescent="0.25">
      <c r="A431" s="260"/>
      <c r="B431" s="264"/>
      <c r="C431" s="264"/>
      <c r="D431" s="265"/>
      <c r="E431" s="264"/>
      <c r="F431" s="264"/>
      <c r="G431" s="264"/>
      <c r="H431" s="260"/>
      <c r="I431" s="262"/>
      <c r="J431" s="262"/>
      <c r="K431" s="262"/>
      <c r="L431" s="262"/>
    </row>
    <row r="432" spans="1:12" ht="13.2" x14ac:dyDescent="0.25">
      <c r="A432" s="260"/>
      <c r="B432" s="264"/>
      <c r="C432" s="264"/>
      <c r="D432" s="265"/>
      <c r="E432" s="264"/>
      <c r="F432" s="264"/>
      <c r="G432" s="264"/>
      <c r="H432" s="260"/>
      <c r="I432" s="262"/>
      <c r="J432" s="262"/>
      <c r="K432" s="262"/>
      <c r="L432" s="262"/>
    </row>
    <row r="433" spans="1:12" ht="13.2" x14ac:dyDescent="0.25">
      <c r="A433" s="260"/>
      <c r="B433" s="264"/>
      <c r="C433" s="264"/>
      <c r="D433" s="265"/>
      <c r="E433" s="264"/>
      <c r="F433" s="264"/>
      <c r="G433" s="264"/>
      <c r="H433" s="260"/>
      <c r="I433" s="262"/>
      <c r="J433" s="262"/>
      <c r="K433" s="262"/>
      <c r="L433" s="262"/>
    </row>
    <row r="434" spans="1:12" ht="13.2" x14ac:dyDescent="0.25">
      <c r="A434" s="260"/>
      <c r="B434" s="264"/>
      <c r="C434" s="264"/>
      <c r="D434" s="265"/>
      <c r="E434" s="264"/>
      <c r="F434" s="264"/>
      <c r="G434" s="264"/>
      <c r="H434" s="260"/>
      <c r="I434" s="262"/>
      <c r="J434" s="262"/>
      <c r="K434" s="262"/>
      <c r="L434" s="262"/>
    </row>
    <row r="435" spans="1:12" ht="13.2" x14ac:dyDescent="0.25">
      <c r="A435" s="260"/>
      <c r="B435" s="264"/>
      <c r="C435" s="264"/>
      <c r="D435" s="265"/>
      <c r="E435" s="264"/>
      <c r="F435" s="264"/>
      <c r="G435" s="264"/>
      <c r="H435" s="260"/>
      <c r="I435" s="262"/>
      <c r="J435" s="262"/>
      <c r="K435" s="262"/>
      <c r="L435" s="262"/>
    </row>
    <row r="436" spans="1:12" ht="13.2" x14ac:dyDescent="0.25">
      <c r="A436" s="260"/>
      <c r="B436" s="264"/>
      <c r="C436" s="264"/>
      <c r="D436" s="265"/>
      <c r="E436" s="264"/>
      <c r="F436" s="264"/>
      <c r="G436" s="264"/>
      <c r="H436" s="260"/>
      <c r="I436" s="262"/>
      <c r="J436" s="262"/>
      <c r="K436" s="262"/>
      <c r="L436" s="262"/>
    </row>
    <row r="437" spans="1:12" ht="13.2" x14ac:dyDescent="0.25">
      <c r="A437" s="260"/>
      <c r="B437" s="264"/>
      <c r="C437" s="264"/>
      <c r="D437" s="265"/>
      <c r="E437" s="264"/>
      <c r="F437" s="264"/>
      <c r="G437" s="264"/>
      <c r="H437" s="260"/>
      <c r="I437" s="262"/>
      <c r="J437" s="262"/>
      <c r="K437" s="262"/>
      <c r="L437" s="262"/>
    </row>
    <row r="438" spans="1:12" ht="13.2" x14ac:dyDescent="0.25">
      <c r="A438" s="260"/>
      <c r="B438" s="264"/>
      <c r="C438" s="264"/>
      <c r="D438" s="265"/>
      <c r="E438" s="264"/>
      <c r="F438" s="264"/>
      <c r="G438" s="264"/>
      <c r="H438" s="260"/>
      <c r="I438" s="262"/>
      <c r="J438" s="262"/>
      <c r="K438" s="262"/>
      <c r="L438" s="262"/>
    </row>
    <row r="439" spans="1:12" ht="13.2" x14ac:dyDescent="0.25">
      <c r="A439" s="260"/>
      <c r="B439" s="264"/>
      <c r="C439" s="264"/>
      <c r="D439" s="265"/>
      <c r="E439" s="264"/>
      <c r="F439" s="264"/>
      <c r="G439" s="264"/>
      <c r="H439" s="260"/>
      <c r="I439" s="262"/>
      <c r="J439" s="262"/>
      <c r="K439" s="262"/>
      <c r="L439" s="262"/>
    </row>
    <row r="440" spans="1:12" ht="13.2" x14ac:dyDescent="0.25">
      <c r="A440" s="260"/>
      <c r="B440" s="264"/>
      <c r="C440" s="264"/>
      <c r="D440" s="265"/>
      <c r="E440" s="264"/>
      <c r="F440" s="264"/>
      <c r="G440" s="264"/>
      <c r="H440" s="260"/>
      <c r="I440" s="262"/>
      <c r="J440" s="262"/>
      <c r="K440" s="262"/>
      <c r="L440" s="262"/>
    </row>
    <row r="441" spans="1:12" ht="13.2" x14ac:dyDescent="0.25">
      <c r="A441" s="260"/>
      <c r="B441" s="264"/>
      <c r="C441" s="264"/>
      <c r="D441" s="265"/>
      <c r="E441" s="264"/>
      <c r="F441" s="264"/>
      <c r="G441" s="264"/>
      <c r="H441" s="260"/>
      <c r="I441" s="262"/>
      <c r="J441" s="262"/>
      <c r="K441" s="262"/>
      <c r="L441" s="262"/>
    </row>
    <row r="442" spans="1:12" ht="13.2" x14ac:dyDescent="0.25">
      <c r="A442" s="260"/>
      <c r="B442" s="264"/>
      <c r="C442" s="264"/>
      <c r="D442" s="265"/>
      <c r="E442" s="264"/>
      <c r="F442" s="264"/>
      <c r="G442" s="264"/>
      <c r="H442" s="260"/>
      <c r="I442" s="262"/>
      <c r="J442" s="262"/>
      <c r="K442" s="262"/>
      <c r="L442" s="262"/>
    </row>
    <row r="443" spans="1:12" ht="13.2" x14ac:dyDescent="0.25">
      <c r="A443" s="260"/>
      <c r="B443" s="264"/>
      <c r="C443" s="264"/>
      <c r="D443" s="265"/>
      <c r="E443" s="264"/>
      <c r="F443" s="264"/>
      <c r="G443" s="264"/>
      <c r="H443" s="260"/>
      <c r="I443" s="262"/>
      <c r="J443" s="262"/>
      <c r="K443" s="262"/>
      <c r="L443" s="262"/>
    </row>
    <row r="444" spans="1:12" ht="13.2" x14ac:dyDescent="0.25">
      <c r="A444" s="260"/>
      <c r="B444" s="264"/>
      <c r="C444" s="264"/>
      <c r="D444" s="265"/>
      <c r="E444" s="264"/>
      <c r="F444" s="264"/>
      <c r="G444" s="264"/>
      <c r="H444" s="260"/>
      <c r="I444" s="262"/>
      <c r="J444" s="262"/>
      <c r="K444" s="262"/>
      <c r="L444" s="262"/>
    </row>
    <row r="445" spans="1:12" ht="13.2" x14ac:dyDescent="0.25">
      <c r="A445" s="260"/>
      <c r="B445" s="264"/>
      <c r="C445" s="264"/>
      <c r="D445" s="265"/>
      <c r="E445" s="264"/>
      <c r="F445" s="264"/>
      <c r="G445" s="264"/>
      <c r="H445" s="260"/>
      <c r="I445" s="262"/>
      <c r="J445" s="262"/>
      <c r="K445" s="262"/>
      <c r="L445" s="262"/>
    </row>
    <row r="446" spans="1:12" ht="13.2" x14ac:dyDescent="0.25">
      <c r="A446" s="260"/>
      <c r="B446" s="264"/>
      <c r="C446" s="264"/>
      <c r="D446" s="265"/>
      <c r="E446" s="264"/>
      <c r="F446" s="264"/>
      <c r="G446" s="264"/>
      <c r="H446" s="260"/>
      <c r="I446" s="262"/>
      <c r="J446" s="262"/>
      <c r="K446" s="262"/>
      <c r="L446" s="262"/>
    </row>
    <row r="447" spans="1:12" ht="13.2" x14ac:dyDescent="0.25">
      <c r="A447" s="260"/>
      <c r="B447" s="264"/>
      <c r="C447" s="264"/>
      <c r="D447" s="265"/>
      <c r="E447" s="264"/>
      <c r="F447" s="264"/>
      <c r="G447" s="264"/>
      <c r="H447" s="260"/>
      <c r="I447" s="262"/>
      <c r="J447" s="262"/>
      <c r="K447" s="262"/>
      <c r="L447" s="262"/>
    </row>
    <row r="448" spans="1:12" ht="13.2" x14ac:dyDescent="0.25">
      <c r="A448" s="260"/>
      <c r="B448" s="264"/>
      <c r="C448" s="264"/>
      <c r="D448" s="265"/>
      <c r="E448" s="264"/>
      <c r="F448" s="264"/>
      <c r="G448" s="264"/>
      <c r="H448" s="260"/>
      <c r="I448" s="262"/>
      <c r="J448" s="262"/>
      <c r="K448" s="262"/>
      <c r="L448" s="262"/>
    </row>
    <row r="449" spans="1:12" ht="13.2" x14ac:dyDescent="0.25">
      <c r="A449" s="260"/>
      <c r="B449" s="264"/>
      <c r="C449" s="264"/>
      <c r="D449" s="265"/>
      <c r="E449" s="264"/>
      <c r="F449" s="264"/>
      <c r="G449" s="264"/>
      <c r="H449" s="260"/>
      <c r="I449" s="262"/>
      <c r="J449" s="262"/>
      <c r="K449" s="262"/>
      <c r="L449" s="262"/>
    </row>
    <row r="450" spans="1:12" ht="13.2" x14ac:dyDescent="0.25">
      <c r="A450" s="260"/>
      <c r="B450" s="264"/>
      <c r="C450" s="264"/>
      <c r="D450" s="265"/>
      <c r="E450" s="264"/>
      <c r="F450" s="264"/>
      <c r="G450" s="264"/>
      <c r="H450" s="260"/>
      <c r="I450" s="262"/>
      <c r="J450" s="262"/>
      <c r="K450" s="262"/>
      <c r="L450" s="262"/>
    </row>
    <row r="451" spans="1:12" ht="13.2" x14ac:dyDescent="0.25">
      <c r="A451" s="260"/>
      <c r="B451" s="264"/>
      <c r="C451" s="264"/>
      <c r="D451" s="265"/>
      <c r="E451" s="264"/>
      <c r="F451" s="264"/>
      <c r="G451" s="264"/>
      <c r="H451" s="260"/>
      <c r="I451" s="262"/>
      <c r="J451" s="262"/>
      <c r="K451" s="262"/>
      <c r="L451" s="262"/>
    </row>
    <row r="452" spans="1:12" ht="13.2" x14ac:dyDescent="0.25">
      <c r="A452" s="260"/>
      <c r="B452" s="264"/>
      <c r="C452" s="264"/>
      <c r="D452" s="265"/>
      <c r="E452" s="264"/>
      <c r="F452" s="264"/>
      <c r="G452" s="264"/>
      <c r="H452" s="260"/>
      <c r="I452" s="262"/>
      <c r="J452" s="262"/>
      <c r="K452" s="262"/>
      <c r="L452" s="262"/>
    </row>
    <row r="453" spans="1:12" ht="13.2" x14ac:dyDescent="0.25">
      <c r="A453" s="260"/>
      <c r="B453" s="264"/>
      <c r="C453" s="264"/>
      <c r="D453" s="265"/>
      <c r="E453" s="264"/>
      <c r="F453" s="264"/>
      <c r="G453" s="264"/>
      <c r="H453" s="260"/>
      <c r="I453" s="262"/>
      <c r="J453" s="262"/>
      <c r="K453" s="262"/>
      <c r="L453" s="262"/>
    </row>
    <row r="454" spans="1:12" ht="13.2" x14ac:dyDescent="0.25">
      <c r="A454" s="260"/>
      <c r="B454" s="264"/>
      <c r="C454" s="264"/>
      <c r="D454" s="265"/>
      <c r="E454" s="264"/>
      <c r="F454" s="264"/>
      <c r="G454" s="264"/>
      <c r="H454" s="260"/>
      <c r="I454" s="262"/>
      <c r="J454" s="262"/>
      <c r="K454" s="262"/>
      <c r="L454" s="262"/>
    </row>
    <row r="455" spans="1:12" ht="13.2" x14ac:dyDescent="0.25">
      <c r="A455" s="260"/>
      <c r="B455" s="264"/>
      <c r="C455" s="264"/>
      <c r="D455" s="265"/>
      <c r="E455" s="264"/>
      <c r="F455" s="264"/>
      <c r="G455" s="264"/>
      <c r="H455" s="260"/>
      <c r="I455" s="262"/>
      <c r="J455" s="262"/>
      <c r="K455" s="262"/>
      <c r="L455" s="262"/>
    </row>
    <row r="456" spans="1:12" ht="13.2" x14ac:dyDescent="0.25">
      <c r="A456" s="260"/>
      <c r="B456" s="264"/>
      <c r="C456" s="264"/>
      <c r="D456" s="265"/>
      <c r="E456" s="264"/>
      <c r="F456" s="264"/>
      <c r="G456" s="264"/>
      <c r="H456" s="260"/>
      <c r="I456" s="262"/>
      <c r="J456" s="262"/>
      <c r="K456" s="262"/>
      <c r="L456" s="262"/>
    </row>
    <row r="457" spans="1:12" ht="13.2" x14ac:dyDescent="0.25">
      <c r="A457" s="260"/>
      <c r="B457" s="264"/>
      <c r="C457" s="264"/>
      <c r="D457" s="265"/>
      <c r="E457" s="264"/>
      <c r="F457" s="264"/>
      <c r="G457" s="264"/>
      <c r="H457" s="260"/>
      <c r="I457" s="262"/>
      <c r="J457" s="262"/>
      <c r="K457" s="262"/>
      <c r="L457" s="262"/>
    </row>
    <row r="458" spans="1:12" ht="13.2" x14ac:dyDescent="0.25">
      <c r="A458" s="260"/>
      <c r="B458" s="264"/>
      <c r="C458" s="264"/>
      <c r="D458" s="265"/>
      <c r="E458" s="264"/>
      <c r="F458" s="264"/>
      <c r="G458" s="264"/>
      <c r="H458" s="260"/>
      <c r="I458" s="262"/>
      <c r="J458" s="262"/>
      <c r="K458" s="262"/>
      <c r="L458" s="262"/>
    </row>
    <row r="459" spans="1:12" ht="13.2" x14ac:dyDescent="0.25">
      <c r="A459" s="260"/>
      <c r="B459" s="264"/>
      <c r="C459" s="264"/>
      <c r="D459" s="265"/>
      <c r="E459" s="264"/>
      <c r="F459" s="264"/>
      <c r="G459" s="264"/>
      <c r="H459" s="260"/>
      <c r="I459" s="262"/>
      <c r="J459" s="262"/>
      <c r="K459" s="262"/>
      <c r="L459" s="262"/>
    </row>
    <row r="460" spans="1:12" ht="13.2" x14ac:dyDescent="0.25">
      <c r="A460" s="260"/>
      <c r="B460" s="264"/>
      <c r="C460" s="264"/>
      <c r="D460" s="265"/>
      <c r="E460" s="264"/>
      <c r="F460" s="264"/>
      <c r="G460" s="264"/>
      <c r="H460" s="260"/>
      <c r="I460" s="262"/>
      <c r="J460" s="262"/>
      <c r="K460" s="262"/>
      <c r="L460" s="262"/>
    </row>
    <row r="461" spans="1:12" ht="13.2" x14ac:dyDescent="0.25">
      <c r="A461" s="260"/>
      <c r="B461" s="264"/>
      <c r="C461" s="264"/>
      <c r="D461" s="265"/>
      <c r="E461" s="264"/>
      <c r="F461" s="264"/>
      <c r="G461" s="264"/>
      <c r="H461" s="260"/>
      <c r="I461" s="262"/>
      <c r="J461" s="262"/>
      <c r="K461" s="262"/>
      <c r="L461" s="262"/>
    </row>
    <row r="462" spans="1:12" ht="13.2" x14ac:dyDescent="0.25">
      <c r="A462" s="260"/>
      <c r="B462" s="264"/>
      <c r="C462" s="264"/>
      <c r="D462" s="265"/>
      <c r="E462" s="264"/>
      <c r="F462" s="264"/>
      <c r="G462" s="264"/>
      <c r="H462" s="260"/>
      <c r="I462" s="262"/>
      <c r="J462" s="262"/>
      <c r="K462" s="262"/>
      <c r="L462" s="262"/>
    </row>
    <row r="463" spans="1:12" ht="13.2" x14ac:dyDescent="0.25">
      <c r="A463" s="260"/>
      <c r="B463" s="264"/>
      <c r="C463" s="264"/>
      <c r="D463" s="265"/>
      <c r="E463" s="264"/>
      <c r="F463" s="264"/>
      <c r="G463" s="264"/>
      <c r="H463" s="260"/>
      <c r="I463" s="262"/>
      <c r="J463" s="262"/>
      <c r="K463" s="262"/>
      <c r="L463" s="262"/>
    </row>
    <row r="464" spans="1:12" ht="13.2" x14ac:dyDescent="0.25">
      <c r="A464" s="260"/>
      <c r="B464" s="264"/>
      <c r="C464" s="264"/>
      <c r="D464" s="265"/>
      <c r="E464" s="264"/>
      <c r="F464" s="264"/>
      <c r="G464" s="264"/>
      <c r="H464" s="260"/>
      <c r="I464" s="262"/>
      <c r="J464" s="262"/>
      <c r="K464" s="262"/>
      <c r="L464" s="262"/>
    </row>
    <row r="465" spans="1:12" ht="13.2" x14ac:dyDescent="0.25">
      <c r="A465" s="260"/>
      <c r="B465" s="264"/>
      <c r="C465" s="264"/>
      <c r="D465" s="265"/>
      <c r="E465" s="264"/>
      <c r="F465" s="264"/>
      <c r="G465" s="264"/>
      <c r="H465" s="260"/>
      <c r="I465" s="262"/>
      <c r="J465" s="262"/>
      <c r="K465" s="262"/>
      <c r="L465" s="262"/>
    </row>
    <row r="466" spans="1:12" ht="13.2" x14ac:dyDescent="0.25">
      <c r="A466" s="260"/>
      <c r="B466" s="264"/>
      <c r="C466" s="264"/>
      <c r="D466" s="265"/>
      <c r="E466" s="264"/>
      <c r="F466" s="264"/>
      <c r="G466" s="264"/>
      <c r="H466" s="260"/>
      <c r="I466" s="262"/>
      <c r="J466" s="262"/>
      <c r="K466" s="262"/>
      <c r="L466" s="262"/>
    </row>
    <row r="467" spans="1:12" ht="13.2" x14ac:dyDescent="0.25">
      <c r="A467" s="260"/>
      <c r="B467" s="264"/>
      <c r="C467" s="264"/>
      <c r="D467" s="265"/>
      <c r="E467" s="264"/>
      <c r="F467" s="264"/>
      <c r="G467" s="264"/>
      <c r="H467" s="260"/>
      <c r="I467" s="262"/>
      <c r="J467" s="262"/>
      <c r="K467" s="262"/>
      <c r="L467" s="262"/>
    </row>
    <row r="468" spans="1:12" ht="13.2" x14ac:dyDescent="0.25">
      <c r="A468" s="260"/>
      <c r="B468" s="264"/>
      <c r="C468" s="264"/>
      <c r="D468" s="265"/>
      <c r="E468" s="264"/>
      <c r="F468" s="264"/>
      <c r="G468" s="264"/>
      <c r="H468" s="260"/>
      <c r="I468" s="262"/>
      <c r="J468" s="262"/>
      <c r="K468" s="262"/>
      <c r="L468" s="262"/>
    </row>
    <row r="469" spans="1:12" ht="13.2" x14ac:dyDescent="0.25">
      <c r="A469" s="260"/>
      <c r="B469" s="264"/>
      <c r="C469" s="264"/>
      <c r="D469" s="265"/>
      <c r="E469" s="264"/>
      <c r="F469" s="264"/>
      <c r="G469" s="264"/>
      <c r="H469" s="260"/>
      <c r="I469" s="262"/>
      <c r="J469" s="262"/>
      <c r="K469" s="262"/>
      <c r="L469" s="262"/>
    </row>
    <row r="470" spans="1:12" ht="13.2" x14ac:dyDescent="0.25">
      <c r="A470" s="260"/>
      <c r="B470" s="264"/>
      <c r="C470" s="264"/>
      <c r="D470" s="265"/>
      <c r="E470" s="264"/>
      <c r="F470" s="264"/>
      <c r="G470" s="264"/>
      <c r="H470" s="260"/>
      <c r="I470" s="262"/>
      <c r="J470" s="262"/>
      <c r="K470" s="262"/>
      <c r="L470" s="262"/>
    </row>
    <row r="471" spans="1:12" ht="13.2" x14ac:dyDescent="0.25">
      <c r="A471" s="260"/>
      <c r="B471" s="264"/>
      <c r="C471" s="264"/>
      <c r="D471" s="265"/>
      <c r="E471" s="264"/>
      <c r="F471" s="264"/>
      <c r="G471" s="264"/>
      <c r="H471" s="260"/>
      <c r="I471" s="262"/>
      <c r="J471" s="262"/>
      <c r="K471" s="262"/>
      <c r="L471" s="262"/>
    </row>
    <row r="472" spans="1:12" ht="13.2" x14ac:dyDescent="0.25">
      <c r="A472" s="260"/>
      <c r="B472" s="264"/>
      <c r="C472" s="264"/>
      <c r="D472" s="265"/>
      <c r="E472" s="264"/>
      <c r="F472" s="264"/>
      <c r="G472" s="264"/>
      <c r="H472" s="260"/>
      <c r="I472" s="262"/>
      <c r="J472" s="262"/>
      <c r="K472" s="262"/>
      <c r="L472" s="262"/>
    </row>
    <row r="473" spans="1:12" ht="13.2" x14ac:dyDescent="0.25">
      <c r="A473" s="260"/>
      <c r="B473" s="264"/>
      <c r="C473" s="264"/>
      <c r="D473" s="265"/>
      <c r="E473" s="264"/>
      <c r="F473" s="264"/>
      <c r="G473" s="264"/>
      <c r="H473" s="260"/>
      <c r="I473" s="262"/>
      <c r="J473" s="262"/>
      <c r="K473" s="262"/>
      <c r="L473" s="262"/>
    </row>
    <row r="474" spans="1:12" ht="13.2" x14ac:dyDescent="0.25">
      <c r="A474" s="260"/>
      <c r="B474" s="264"/>
      <c r="C474" s="264"/>
      <c r="D474" s="265"/>
      <c r="E474" s="264"/>
      <c r="F474" s="264"/>
      <c r="G474" s="264"/>
      <c r="H474" s="260"/>
      <c r="I474" s="262"/>
      <c r="J474" s="262"/>
      <c r="K474" s="262"/>
      <c r="L474" s="262"/>
    </row>
    <row r="475" spans="1:12" ht="13.2" x14ac:dyDescent="0.25">
      <c r="A475" s="260"/>
      <c r="B475" s="264"/>
      <c r="C475" s="264"/>
      <c r="D475" s="265"/>
      <c r="E475" s="264"/>
      <c r="F475" s="264"/>
      <c r="G475" s="264"/>
      <c r="H475" s="260"/>
      <c r="I475" s="262"/>
      <c r="J475" s="262"/>
      <c r="K475" s="262"/>
      <c r="L475" s="262"/>
    </row>
    <row r="476" spans="1:12" ht="13.2" x14ac:dyDescent="0.25">
      <c r="A476" s="260"/>
      <c r="B476" s="264"/>
      <c r="C476" s="264"/>
      <c r="D476" s="265"/>
      <c r="E476" s="264"/>
      <c r="F476" s="264"/>
      <c r="G476" s="264"/>
      <c r="H476" s="260"/>
      <c r="I476" s="262"/>
      <c r="J476" s="262"/>
      <c r="K476" s="262"/>
      <c r="L476" s="262"/>
    </row>
    <row r="477" spans="1:12" ht="13.2" x14ac:dyDescent="0.25">
      <c r="A477" s="260"/>
      <c r="B477" s="264"/>
      <c r="C477" s="264"/>
      <c r="D477" s="265"/>
      <c r="E477" s="264"/>
      <c r="F477" s="264"/>
      <c r="G477" s="264"/>
      <c r="H477" s="260"/>
      <c r="I477" s="262"/>
      <c r="J477" s="262"/>
      <c r="K477" s="262"/>
      <c r="L477" s="262"/>
    </row>
    <row r="478" spans="1:12" ht="13.2" x14ac:dyDescent="0.25">
      <c r="A478" s="260"/>
      <c r="B478" s="264"/>
      <c r="C478" s="264"/>
      <c r="D478" s="265"/>
      <c r="E478" s="264"/>
      <c r="F478" s="264"/>
      <c r="G478" s="264"/>
      <c r="H478" s="260"/>
      <c r="I478" s="262"/>
      <c r="J478" s="262"/>
      <c r="K478" s="262"/>
      <c r="L478" s="262"/>
    </row>
    <row r="479" spans="1:12" ht="13.2" x14ac:dyDescent="0.25">
      <c r="A479" s="260"/>
      <c r="B479" s="264"/>
      <c r="C479" s="264"/>
      <c r="D479" s="265"/>
      <c r="E479" s="264"/>
      <c r="F479" s="264"/>
      <c r="G479" s="264"/>
      <c r="H479" s="260"/>
      <c r="I479" s="262"/>
      <c r="J479" s="262"/>
      <c r="K479" s="262"/>
      <c r="L479" s="262"/>
    </row>
    <row r="480" spans="1:12" ht="13.2" x14ac:dyDescent="0.25">
      <c r="A480" s="260"/>
      <c r="B480" s="264"/>
      <c r="C480" s="264"/>
      <c r="D480" s="265"/>
      <c r="E480" s="264"/>
      <c r="F480" s="264"/>
      <c r="G480" s="264"/>
      <c r="H480" s="260"/>
      <c r="I480" s="262"/>
      <c r="J480" s="262"/>
      <c r="K480" s="262"/>
      <c r="L480" s="262"/>
    </row>
    <row r="481" spans="1:12" ht="13.2" x14ac:dyDescent="0.25">
      <c r="A481" s="260"/>
      <c r="B481" s="264"/>
      <c r="C481" s="264"/>
      <c r="D481" s="265"/>
      <c r="E481" s="264"/>
      <c r="F481" s="264"/>
      <c r="G481" s="264"/>
      <c r="H481" s="260"/>
      <c r="I481" s="262"/>
      <c r="J481" s="262"/>
      <c r="K481" s="262"/>
      <c r="L481" s="262"/>
    </row>
    <row r="482" spans="1:12" ht="13.2" x14ac:dyDescent="0.25">
      <c r="A482" s="260"/>
      <c r="B482" s="264"/>
      <c r="C482" s="264"/>
      <c r="D482" s="265"/>
      <c r="E482" s="264"/>
      <c r="F482" s="264"/>
      <c r="G482" s="264"/>
      <c r="H482" s="260"/>
      <c r="I482" s="262"/>
      <c r="J482" s="262"/>
      <c r="K482" s="262"/>
      <c r="L482" s="262"/>
    </row>
    <row r="483" spans="1:12" ht="13.2" x14ac:dyDescent="0.25">
      <c r="A483" s="260"/>
      <c r="B483" s="264"/>
      <c r="C483" s="264"/>
      <c r="D483" s="265"/>
      <c r="E483" s="264"/>
      <c r="F483" s="264"/>
      <c r="G483" s="264"/>
      <c r="H483" s="260"/>
      <c r="I483" s="262"/>
      <c r="J483" s="262"/>
      <c r="K483" s="262"/>
      <c r="L483" s="262"/>
    </row>
    <row r="484" spans="1:12" ht="13.2" x14ac:dyDescent="0.25">
      <c r="A484" s="260"/>
      <c r="B484" s="264"/>
      <c r="C484" s="264"/>
      <c r="D484" s="265"/>
      <c r="E484" s="264"/>
      <c r="F484" s="264"/>
      <c r="G484" s="264"/>
      <c r="H484" s="260"/>
      <c r="I484" s="262"/>
      <c r="J484" s="262"/>
      <c r="K484" s="262"/>
      <c r="L484" s="262"/>
    </row>
    <row r="485" spans="1:12" ht="13.2" x14ac:dyDescent="0.25">
      <c r="A485" s="260"/>
      <c r="B485" s="264"/>
      <c r="C485" s="264"/>
      <c r="D485" s="265"/>
      <c r="E485" s="264"/>
      <c r="F485" s="264"/>
      <c r="G485" s="264"/>
      <c r="H485" s="260"/>
      <c r="I485" s="262"/>
      <c r="J485" s="262"/>
      <c r="K485" s="262"/>
      <c r="L485" s="262"/>
    </row>
    <row r="486" spans="1:12" ht="13.2" x14ac:dyDescent="0.25">
      <c r="A486" s="260"/>
      <c r="B486" s="264"/>
      <c r="C486" s="264"/>
      <c r="D486" s="265"/>
      <c r="E486" s="264"/>
      <c r="F486" s="264"/>
      <c r="G486" s="264"/>
      <c r="H486" s="260"/>
      <c r="I486" s="262"/>
      <c r="J486" s="262"/>
      <c r="K486" s="262"/>
      <c r="L486" s="262"/>
    </row>
    <row r="487" spans="1:12" ht="13.2" x14ac:dyDescent="0.25">
      <c r="A487" s="260"/>
      <c r="B487" s="264"/>
      <c r="C487" s="264"/>
      <c r="D487" s="265"/>
      <c r="E487" s="264"/>
      <c r="F487" s="264"/>
      <c r="G487" s="264"/>
      <c r="H487" s="260"/>
      <c r="I487" s="262"/>
      <c r="J487" s="262"/>
      <c r="K487" s="262"/>
      <c r="L487" s="262"/>
    </row>
    <row r="488" spans="1:12" ht="13.2" x14ac:dyDescent="0.25">
      <c r="A488" s="260"/>
      <c r="B488" s="264"/>
      <c r="C488" s="264"/>
      <c r="D488" s="265"/>
      <c r="E488" s="264"/>
      <c r="F488" s="264"/>
      <c r="G488" s="264"/>
      <c r="H488" s="260"/>
      <c r="I488" s="262"/>
      <c r="J488" s="262"/>
      <c r="K488" s="262"/>
      <c r="L488" s="262"/>
    </row>
    <row r="489" spans="1:12" ht="13.2" x14ac:dyDescent="0.25">
      <c r="A489" s="260"/>
      <c r="B489" s="264"/>
      <c r="C489" s="264"/>
      <c r="D489" s="265"/>
      <c r="E489" s="264"/>
      <c r="F489" s="264"/>
      <c r="G489" s="264"/>
      <c r="H489" s="260"/>
      <c r="I489" s="262"/>
      <c r="J489" s="262"/>
      <c r="K489" s="262"/>
      <c r="L489" s="262"/>
    </row>
    <row r="490" spans="1:12" ht="13.2" x14ac:dyDescent="0.25">
      <c r="A490" s="260"/>
      <c r="B490" s="264"/>
      <c r="C490" s="264"/>
      <c r="D490" s="265"/>
      <c r="E490" s="264"/>
      <c r="F490" s="264"/>
      <c r="G490" s="264"/>
      <c r="H490" s="260"/>
      <c r="I490" s="262"/>
      <c r="J490" s="262"/>
      <c r="K490" s="262"/>
      <c r="L490" s="262"/>
    </row>
    <row r="491" spans="1:12" ht="13.2" x14ac:dyDescent="0.25">
      <c r="A491" s="260"/>
      <c r="B491" s="264"/>
      <c r="C491" s="264"/>
      <c r="D491" s="265"/>
      <c r="E491" s="264"/>
      <c r="F491" s="264"/>
      <c r="G491" s="264"/>
      <c r="H491" s="260"/>
      <c r="I491" s="262"/>
      <c r="J491" s="262"/>
      <c r="K491" s="262"/>
      <c r="L491" s="262"/>
    </row>
    <row r="492" spans="1:12" ht="13.2" x14ac:dyDescent="0.25">
      <c r="A492" s="260"/>
      <c r="B492" s="264"/>
      <c r="C492" s="264"/>
      <c r="D492" s="265"/>
      <c r="E492" s="264"/>
      <c r="F492" s="264"/>
      <c r="G492" s="264"/>
      <c r="H492" s="260"/>
      <c r="I492" s="262"/>
      <c r="J492" s="262"/>
      <c r="K492" s="262"/>
      <c r="L492" s="262"/>
    </row>
    <row r="493" spans="1:12" ht="13.2" x14ac:dyDescent="0.25">
      <c r="A493" s="260"/>
      <c r="B493" s="264"/>
      <c r="C493" s="264"/>
      <c r="D493" s="265"/>
      <c r="E493" s="264"/>
      <c r="F493" s="264"/>
      <c r="G493" s="264"/>
      <c r="H493" s="260"/>
      <c r="I493" s="262"/>
      <c r="J493" s="262"/>
      <c r="K493" s="262"/>
      <c r="L493" s="262"/>
    </row>
    <row r="494" spans="1:12" ht="13.2" x14ac:dyDescent="0.25">
      <c r="A494" s="260"/>
      <c r="B494" s="264"/>
      <c r="C494" s="264"/>
      <c r="D494" s="265"/>
      <c r="E494" s="264"/>
      <c r="F494" s="264"/>
      <c r="G494" s="264"/>
      <c r="H494" s="260"/>
      <c r="I494" s="262"/>
      <c r="J494" s="262"/>
      <c r="K494" s="262"/>
      <c r="L494" s="262"/>
    </row>
    <row r="495" spans="1:12" ht="13.2" x14ac:dyDescent="0.25">
      <c r="A495" s="260"/>
      <c r="B495" s="264"/>
      <c r="C495" s="264"/>
      <c r="D495" s="265"/>
      <c r="E495" s="264"/>
      <c r="F495" s="264"/>
      <c r="G495" s="264"/>
      <c r="H495" s="260"/>
      <c r="I495" s="262"/>
      <c r="J495" s="262"/>
      <c r="K495" s="262"/>
      <c r="L495" s="262"/>
    </row>
    <row r="496" spans="1:12" ht="13.2" x14ac:dyDescent="0.25">
      <c r="A496" s="260"/>
      <c r="B496" s="264"/>
      <c r="C496" s="264"/>
      <c r="D496" s="265"/>
      <c r="E496" s="264"/>
      <c r="F496" s="264"/>
      <c r="G496" s="264"/>
      <c r="H496" s="260"/>
      <c r="I496" s="262"/>
      <c r="J496" s="262"/>
      <c r="K496" s="262"/>
      <c r="L496" s="262"/>
    </row>
    <row r="497" spans="1:12" ht="13.2" x14ac:dyDescent="0.25">
      <c r="A497" s="260"/>
      <c r="B497" s="264"/>
      <c r="C497" s="264"/>
      <c r="D497" s="265"/>
      <c r="E497" s="264"/>
      <c r="F497" s="264"/>
      <c r="G497" s="264"/>
      <c r="H497" s="260"/>
      <c r="I497" s="262"/>
      <c r="J497" s="262"/>
      <c r="K497" s="262"/>
      <c r="L497" s="262"/>
    </row>
    <row r="498" spans="1:12" ht="13.2" x14ac:dyDescent="0.25">
      <c r="A498" s="260"/>
      <c r="B498" s="264"/>
      <c r="C498" s="264"/>
      <c r="D498" s="265"/>
      <c r="E498" s="264"/>
      <c r="F498" s="264"/>
      <c r="G498" s="264"/>
      <c r="H498" s="260"/>
      <c r="I498" s="262"/>
      <c r="J498" s="262"/>
      <c r="K498" s="262"/>
      <c r="L498" s="262"/>
    </row>
    <row r="499" spans="1:12" ht="13.2" x14ac:dyDescent="0.25">
      <c r="A499" s="260"/>
      <c r="B499" s="264"/>
      <c r="C499" s="264"/>
      <c r="D499" s="265"/>
      <c r="E499" s="264"/>
      <c r="F499" s="264"/>
      <c r="G499" s="264"/>
      <c r="H499" s="260"/>
      <c r="I499" s="262"/>
      <c r="J499" s="262"/>
      <c r="K499" s="262"/>
      <c r="L499" s="262"/>
    </row>
    <row r="500" spans="1:12" ht="13.2" x14ac:dyDescent="0.25">
      <c r="A500" s="260"/>
      <c r="B500" s="264"/>
      <c r="C500" s="264"/>
      <c r="D500" s="265"/>
      <c r="E500" s="264"/>
      <c r="F500" s="264"/>
      <c r="G500" s="264"/>
      <c r="H500" s="260"/>
      <c r="I500" s="262"/>
      <c r="J500" s="262"/>
      <c r="K500" s="262"/>
      <c r="L500" s="262"/>
    </row>
    <row r="501" spans="1:12" ht="13.2" x14ac:dyDescent="0.25">
      <c r="A501" s="260"/>
      <c r="B501" s="264"/>
      <c r="C501" s="264"/>
      <c r="D501" s="265"/>
      <c r="E501" s="264"/>
      <c r="F501" s="264"/>
      <c r="G501" s="264"/>
      <c r="H501" s="260"/>
      <c r="I501" s="262"/>
      <c r="J501" s="262"/>
      <c r="K501" s="262"/>
      <c r="L501" s="262"/>
    </row>
    <row r="502" spans="1:12" ht="13.2" x14ac:dyDescent="0.25">
      <c r="A502" s="260"/>
      <c r="B502" s="264"/>
      <c r="C502" s="264"/>
      <c r="D502" s="265"/>
      <c r="E502" s="264"/>
      <c r="F502" s="264"/>
      <c r="G502" s="264"/>
      <c r="H502" s="260"/>
      <c r="I502" s="262"/>
      <c r="J502" s="262"/>
      <c r="K502" s="262"/>
      <c r="L502" s="262"/>
    </row>
    <row r="503" spans="1:12" ht="13.2" x14ac:dyDescent="0.25">
      <c r="A503" s="260"/>
      <c r="B503" s="264"/>
      <c r="C503" s="264"/>
      <c r="D503" s="265"/>
      <c r="E503" s="264"/>
      <c r="F503" s="264"/>
      <c r="G503" s="264"/>
      <c r="H503" s="260"/>
      <c r="I503" s="262"/>
      <c r="J503" s="262"/>
      <c r="K503" s="262"/>
      <c r="L503" s="262"/>
    </row>
    <row r="504" spans="1:12" ht="13.2" x14ac:dyDescent="0.25">
      <c r="A504" s="260"/>
      <c r="B504" s="264"/>
      <c r="C504" s="264"/>
      <c r="D504" s="265"/>
      <c r="E504" s="264"/>
      <c r="F504" s="264"/>
      <c r="G504" s="264"/>
      <c r="H504" s="260"/>
      <c r="I504" s="262"/>
      <c r="J504" s="262"/>
      <c r="K504" s="262"/>
      <c r="L504" s="262"/>
    </row>
    <row r="505" spans="1:12" ht="13.2" x14ac:dyDescent="0.25">
      <c r="A505" s="260"/>
      <c r="B505" s="264"/>
      <c r="C505" s="264"/>
      <c r="D505" s="265"/>
      <c r="E505" s="264"/>
      <c r="F505" s="264"/>
      <c r="G505" s="264"/>
      <c r="H505" s="260"/>
      <c r="I505" s="262"/>
      <c r="J505" s="262"/>
      <c r="K505" s="262"/>
      <c r="L505" s="262"/>
    </row>
    <row r="506" spans="1:12" ht="13.2" x14ac:dyDescent="0.25">
      <c r="A506" s="260"/>
      <c r="B506" s="264"/>
      <c r="C506" s="264"/>
      <c r="D506" s="265"/>
      <c r="E506" s="264"/>
      <c r="F506" s="264"/>
      <c r="G506" s="264"/>
      <c r="H506" s="260"/>
      <c r="I506" s="262"/>
      <c r="J506" s="262"/>
      <c r="K506" s="262"/>
      <c r="L506" s="262"/>
    </row>
    <row r="507" spans="1:12" ht="13.2" x14ac:dyDescent="0.25">
      <c r="A507" s="260"/>
      <c r="B507" s="264"/>
      <c r="C507" s="264"/>
      <c r="D507" s="265"/>
      <c r="E507" s="264"/>
      <c r="F507" s="264"/>
      <c r="G507" s="264"/>
      <c r="H507" s="260"/>
      <c r="I507" s="262"/>
      <c r="J507" s="262"/>
      <c r="K507" s="262"/>
      <c r="L507" s="262"/>
    </row>
    <row r="508" spans="1:12" ht="13.2" x14ac:dyDescent="0.25">
      <c r="A508" s="260"/>
      <c r="B508" s="264"/>
      <c r="C508" s="264"/>
      <c r="D508" s="265"/>
      <c r="E508" s="264"/>
      <c r="F508" s="264"/>
      <c r="G508" s="264"/>
      <c r="H508" s="260"/>
      <c r="I508" s="262"/>
      <c r="J508" s="262"/>
      <c r="K508" s="262"/>
      <c r="L508" s="262"/>
    </row>
    <row r="509" spans="1:12" ht="13.2" x14ac:dyDescent="0.25">
      <c r="A509" s="260"/>
      <c r="B509" s="264"/>
      <c r="C509" s="264"/>
      <c r="D509" s="265"/>
      <c r="E509" s="264"/>
      <c r="F509" s="264"/>
      <c r="G509" s="264"/>
      <c r="H509" s="260"/>
      <c r="I509" s="262"/>
      <c r="J509" s="262"/>
      <c r="K509" s="262"/>
      <c r="L509" s="262"/>
    </row>
    <row r="510" spans="1:12" ht="13.2" x14ac:dyDescent="0.25">
      <c r="A510" s="260"/>
      <c r="B510" s="264"/>
      <c r="C510" s="264"/>
      <c r="D510" s="265"/>
      <c r="E510" s="264"/>
      <c r="F510" s="264"/>
      <c r="G510" s="264"/>
      <c r="H510" s="260"/>
      <c r="I510" s="262"/>
      <c r="J510" s="262"/>
      <c r="K510" s="262"/>
      <c r="L510" s="262"/>
    </row>
    <row r="511" spans="1:12" ht="13.2" x14ac:dyDescent="0.25">
      <c r="A511" s="260"/>
      <c r="B511" s="264"/>
      <c r="C511" s="264"/>
      <c r="D511" s="265"/>
      <c r="E511" s="264"/>
      <c r="F511" s="264"/>
      <c r="G511" s="264"/>
      <c r="H511" s="260"/>
      <c r="I511" s="262"/>
      <c r="J511" s="262"/>
      <c r="K511" s="262"/>
      <c r="L511" s="262"/>
    </row>
    <row r="512" spans="1:12" ht="13.2" x14ac:dyDescent="0.25">
      <c r="A512" s="260"/>
      <c r="B512" s="264"/>
      <c r="C512" s="264"/>
      <c r="D512" s="265"/>
      <c r="E512" s="264"/>
      <c r="F512" s="264"/>
      <c r="G512" s="264"/>
      <c r="H512" s="260"/>
      <c r="I512" s="262"/>
      <c r="J512" s="262"/>
      <c r="K512" s="262"/>
      <c r="L512" s="262"/>
    </row>
    <row r="513" spans="1:12" ht="13.2" x14ac:dyDescent="0.25">
      <c r="A513" s="260"/>
      <c r="B513" s="264"/>
      <c r="C513" s="264"/>
      <c r="D513" s="265"/>
      <c r="E513" s="264"/>
      <c r="F513" s="264"/>
      <c r="G513" s="264"/>
      <c r="H513" s="260"/>
      <c r="I513" s="262"/>
      <c r="J513" s="262"/>
      <c r="K513" s="262"/>
      <c r="L513" s="262"/>
    </row>
    <row r="514" spans="1:12" ht="13.2" x14ac:dyDescent="0.25">
      <c r="A514" s="260"/>
      <c r="B514" s="264"/>
      <c r="C514" s="264"/>
      <c r="D514" s="265"/>
      <c r="E514" s="264"/>
      <c r="F514" s="264"/>
      <c r="G514" s="264"/>
      <c r="H514" s="260"/>
      <c r="I514" s="262"/>
      <c r="J514" s="262"/>
      <c r="K514" s="262"/>
      <c r="L514" s="262"/>
    </row>
    <row r="515" spans="1:12" ht="13.2" x14ac:dyDescent="0.25">
      <c r="A515" s="260"/>
      <c r="B515" s="264"/>
      <c r="C515" s="264"/>
      <c r="D515" s="265"/>
      <c r="E515" s="264"/>
      <c r="F515" s="264"/>
      <c r="G515" s="264"/>
      <c r="H515" s="260"/>
      <c r="I515" s="262"/>
      <c r="J515" s="262"/>
      <c r="K515" s="262"/>
      <c r="L515" s="262"/>
    </row>
    <row r="516" spans="1:12" ht="13.2" x14ac:dyDescent="0.25">
      <c r="A516" s="260"/>
      <c r="B516" s="264"/>
      <c r="C516" s="264"/>
      <c r="D516" s="265"/>
      <c r="E516" s="264"/>
      <c r="F516" s="264"/>
      <c r="G516" s="264"/>
      <c r="H516" s="260"/>
      <c r="I516" s="262"/>
      <c r="J516" s="262"/>
      <c r="K516" s="262"/>
      <c r="L516" s="262"/>
    </row>
    <row r="517" spans="1:12" ht="13.2" x14ac:dyDescent="0.25">
      <c r="A517" s="260"/>
      <c r="B517" s="264"/>
      <c r="C517" s="264"/>
      <c r="D517" s="265"/>
      <c r="E517" s="264"/>
      <c r="F517" s="264"/>
      <c r="G517" s="264"/>
      <c r="H517" s="260"/>
      <c r="I517" s="262"/>
      <c r="J517" s="262"/>
      <c r="K517" s="262"/>
      <c r="L517" s="262"/>
    </row>
    <row r="518" spans="1:12" ht="13.2" x14ac:dyDescent="0.25">
      <c r="A518" s="260"/>
      <c r="B518" s="264"/>
      <c r="C518" s="264"/>
      <c r="D518" s="265"/>
      <c r="E518" s="264"/>
      <c r="F518" s="264"/>
      <c r="G518" s="264"/>
      <c r="H518" s="260"/>
      <c r="I518" s="262"/>
      <c r="J518" s="262"/>
      <c r="K518" s="262"/>
      <c r="L518" s="262"/>
    </row>
    <row r="519" spans="1:12" ht="13.2" x14ac:dyDescent="0.25">
      <c r="A519" s="260"/>
      <c r="B519" s="264"/>
      <c r="C519" s="264"/>
      <c r="D519" s="265"/>
      <c r="E519" s="264"/>
      <c r="F519" s="264"/>
      <c r="G519" s="264"/>
      <c r="H519" s="260"/>
      <c r="I519" s="262"/>
      <c r="J519" s="262"/>
      <c r="K519" s="262"/>
      <c r="L519" s="262"/>
    </row>
    <row r="520" spans="1:12" ht="13.2" x14ac:dyDescent="0.25">
      <c r="A520" s="260"/>
      <c r="B520" s="264"/>
      <c r="C520" s="264"/>
      <c r="D520" s="265"/>
      <c r="E520" s="264"/>
      <c r="F520" s="264"/>
      <c r="G520" s="264"/>
      <c r="H520" s="260"/>
      <c r="I520" s="262"/>
      <c r="J520" s="262"/>
      <c r="K520" s="262"/>
      <c r="L520" s="262"/>
    </row>
    <row r="521" spans="1:12" ht="13.2" x14ac:dyDescent="0.25">
      <c r="A521" s="260"/>
      <c r="B521" s="264"/>
      <c r="C521" s="264"/>
      <c r="D521" s="265"/>
      <c r="E521" s="264"/>
      <c r="F521" s="264"/>
      <c r="G521" s="264"/>
      <c r="H521" s="260"/>
      <c r="I521" s="262"/>
      <c r="J521" s="262"/>
      <c r="K521" s="262"/>
      <c r="L521" s="262"/>
    </row>
    <row r="522" spans="1:12" ht="13.2" x14ac:dyDescent="0.25">
      <c r="A522" s="260"/>
      <c r="B522" s="264"/>
      <c r="C522" s="264"/>
      <c r="D522" s="265"/>
      <c r="E522" s="264"/>
      <c r="F522" s="264"/>
      <c r="G522" s="264"/>
      <c r="H522" s="260"/>
      <c r="I522" s="262"/>
      <c r="J522" s="262"/>
      <c r="K522" s="262"/>
      <c r="L522" s="262"/>
    </row>
    <row r="523" spans="1:12" ht="13.2" x14ac:dyDescent="0.25">
      <c r="A523" s="260"/>
      <c r="B523" s="264"/>
      <c r="C523" s="264"/>
      <c r="D523" s="265"/>
      <c r="E523" s="264"/>
      <c r="F523" s="264"/>
      <c r="G523" s="264"/>
      <c r="H523" s="260"/>
      <c r="I523" s="262"/>
      <c r="J523" s="262"/>
      <c r="K523" s="262"/>
      <c r="L523" s="262"/>
    </row>
    <row r="524" spans="1:12" ht="13.2" x14ac:dyDescent="0.25">
      <c r="A524" s="260"/>
      <c r="B524" s="264"/>
      <c r="C524" s="264"/>
      <c r="D524" s="265"/>
      <c r="E524" s="264"/>
      <c r="F524" s="264"/>
      <c r="G524" s="264"/>
      <c r="H524" s="260"/>
      <c r="I524" s="262"/>
      <c r="J524" s="262"/>
      <c r="K524" s="262"/>
      <c r="L524" s="262"/>
    </row>
    <row r="525" spans="1:12" ht="13.2" x14ac:dyDescent="0.25">
      <c r="A525" s="260"/>
      <c r="B525" s="264"/>
      <c r="C525" s="264"/>
      <c r="D525" s="265"/>
      <c r="E525" s="264"/>
      <c r="F525" s="264"/>
      <c r="G525" s="264"/>
      <c r="H525" s="260"/>
      <c r="I525" s="262"/>
      <c r="J525" s="262"/>
      <c r="K525" s="262"/>
      <c r="L525" s="262"/>
    </row>
    <row r="526" spans="1:12" ht="13.2" x14ac:dyDescent="0.25">
      <c r="A526" s="260"/>
      <c r="B526" s="264"/>
      <c r="C526" s="264"/>
      <c r="D526" s="265"/>
      <c r="E526" s="264"/>
      <c r="F526" s="264"/>
      <c r="G526" s="264"/>
      <c r="H526" s="260"/>
      <c r="I526" s="262"/>
      <c r="J526" s="262"/>
      <c r="K526" s="262"/>
      <c r="L526" s="262"/>
    </row>
    <row r="527" spans="1:12" ht="13.2" x14ac:dyDescent="0.25">
      <c r="A527" s="260"/>
      <c r="B527" s="264"/>
      <c r="C527" s="264"/>
      <c r="D527" s="265"/>
      <c r="E527" s="264"/>
      <c r="F527" s="264"/>
      <c r="G527" s="264"/>
      <c r="H527" s="260"/>
      <c r="I527" s="262"/>
      <c r="J527" s="262"/>
      <c r="K527" s="262"/>
      <c r="L527" s="262"/>
    </row>
    <row r="528" spans="1:12" ht="13.2" x14ac:dyDescent="0.25">
      <c r="A528" s="260"/>
      <c r="B528" s="264"/>
      <c r="C528" s="264"/>
      <c r="D528" s="265"/>
      <c r="E528" s="264"/>
      <c r="F528" s="264"/>
      <c r="G528" s="264"/>
      <c r="H528" s="260"/>
      <c r="I528" s="262"/>
      <c r="J528" s="262"/>
      <c r="K528" s="262"/>
      <c r="L528" s="262"/>
    </row>
    <row r="529" spans="1:12" ht="13.2" x14ac:dyDescent="0.25">
      <c r="A529" s="260"/>
      <c r="B529" s="264"/>
      <c r="C529" s="264"/>
      <c r="D529" s="265"/>
      <c r="E529" s="264"/>
      <c r="F529" s="264"/>
      <c r="G529" s="264"/>
      <c r="H529" s="260"/>
      <c r="I529" s="262"/>
      <c r="J529" s="262"/>
      <c r="K529" s="262"/>
      <c r="L529" s="262"/>
    </row>
    <row r="530" spans="1:12" ht="13.2" x14ac:dyDescent="0.25">
      <c r="A530" s="260"/>
      <c r="B530" s="264"/>
      <c r="C530" s="264"/>
      <c r="D530" s="265"/>
      <c r="E530" s="264"/>
      <c r="F530" s="264"/>
      <c r="G530" s="264"/>
      <c r="H530" s="260"/>
      <c r="I530" s="262"/>
      <c r="J530" s="262"/>
      <c r="K530" s="262"/>
      <c r="L530" s="262"/>
    </row>
    <row r="531" spans="1:12" ht="13.2" x14ac:dyDescent="0.25">
      <c r="A531" s="260"/>
      <c r="B531" s="264"/>
      <c r="C531" s="264"/>
      <c r="D531" s="265"/>
      <c r="E531" s="264"/>
      <c r="F531" s="264"/>
      <c r="G531" s="264"/>
      <c r="H531" s="260"/>
      <c r="I531" s="262"/>
      <c r="J531" s="262"/>
      <c r="K531" s="262"/>
      <c r="L531" s="262"/>
    </row>
    <row r="532" spans="1:12" ht="13.2" x14ac:dyDescent="0.25">
      <c r="A532" s="260"/>
      <c r="B532" s="264"/>
      <c r="C532" s="264"/>
      <c r="D532" s="265"/>
      <c r="E532" s="264"/>
      <c r="F532" s="264"/>
      <c r="G532" s="264"/>
      <c r="H532" s="260"/>
      <c r="I532" s="262"/>
      <c r="J532" s="262"/>
      <c r="K532" s="262"/>
      <c r="L532" s="262"/>
    </row>
    <row r="533" spans="1:12" ht="13.2" x14ac:dyDescent="0.25">
      <c r="A533" s="260"/>
      <c r="B533" s="264"/>
      <c r="C533" s="264"/>
      <c r="D533" s="265"/>
      <c r="E533" s="264"/>
      <c r="F533" s="264"/>
      <c r="G533" s="264"/>
      <c r="H533" s="260"/>
      <c r="I533" s="262"/>
      <c r="J533" s="262"/>
      <c r="K533" s="262"/>
      <c r="L533" s="262"/>
    </row>
    <row r="534" spans="1:12" ht="13.2" x14ac:dyDescent="0.25">
      <c r="A534" s="260"/>
      <c r="B534" s="264"/>
      <c r="C534" s="264"/>
      <c r="D534" s="265"/>
      <c r="E534" s="264"/>
      <c r="F534" s="264"/>
      <c r="G534" s="264"/>
      <c r="H534" s="260"/>
      <c r="I534" s="262"/>
      <c r="J534" s="262"/>
      <c r="K534" s="262"/>
      <c r="L534" s="262"/>
    </row>
    <row r="535" spans="1:12" ht="13.2" x14ac:dyDescent="0.25">
      <c r="A535" s="260"/>
      <c r="B535" s="264"/>
      <c r="C535" s="264"/>
      <c r="D535" s="265"/>
      <c r="E535" s="264"/>
      <c r="F535" s="264"/>
      <c r="G535" s="264"/>
      <c r="H535" s="260"/>
      <c r="I535" s="262"/>
      <c r="J535" s="262"/>
      <c r="K535" s="262"/>
      <c r="L535" s="262"/>
    </row>
    <row r="536" spans="1:12" ht="13.2" x14ac:dyDescent="0.25">
      <c r="A536" s="260"/>
      <c r="B536" s="264"/>
      <c r="C536" s="264"/>
      <c r="D536" s="265"/>
      <c r="E536" s="264"/>
      <c r="F536" s="264"/>
      <c r="G536" s="264"/>
      <c r="H536" s="260"/>
      <c r="I536" s="262"/>
      <c r="J536" s="262"/>
      <c r="K536" s="262"/>
      <c r="L536" s="262"/>
    </row>
    <row r="537" spans="1:12" ht="13.2" x14ac:dyDescent="0.25">
      <c r="A537" s="260"/>
      <c r="B537" s="264"/>
      <c r="C537" s="264"/>
      <c r="D537" s="265"/>
      <c r="E537" s="264"/>
      <c r="F537" s="264"/>
      <c r="G537" s="264"/>
      <c r="H537" s="260"/>
      <c r="I537" s="262"/>
      <c r="J537" s="262"/>
      <c r="K537" s="262"/>
      <c r="L537" s="262"/>
    </row>
    <row r="538" spans="1:12" ht="13.2" x14ac:dyDescent="0.25">
      <c r="A538" s="260"/>
      <c r="B538" s="264"/>
      <c r="C538" s="264"/>
      <c r="D538" s="265"/>
      <c r="E538" s="264"/>
      <c r="F538" s="264"/>
      <c r="G538" s="264"/>
      <c r="H538" s="260"/>
      <c r="I538" s="262"/>
      <c r="J538" s="262"/>
      <c r="K538" s="262"/>
      <c r="L538" s="262"/>
    </row>
    <row r="539" spans="1:12" ht="13.2" x14ac:dyDescent="0.25">
      <c r="A539" s="260"/>
      <c r="B539" s="264"/>
      <c r="C539" s="264"/>
      <c r="D539" s="265"/>
      <c r="E539" s="264"/>
      <c r="F539" s="264"/>
      <c r="G539" s="264"/>
      <c r="H539" s="260"/>
      <c r="I539" s="262"/>
      <c r="J539" s="262"/>
      <c r="K539" s="262"/>
      <c r="L539" s="262"/>
    </row>
    <row r="540" spans="1:12" ht="13.2" x14ac:dyDescent="0.25">
      <c r="A540" s="260"/>
      <c r="B540" s="264"/>
      <c r="C540" s="264"/>
      <c r="D540" s="265"/>
      <c r="E540" s="264"/>
      <c r="F540" s="264"/>
      <c r="G540" s="264"/>
      <c r="H540" s="260"/>
      <c r="I540" s="262"/>
      <c r="J540" s="262"/>
      <c r="K540" s="262"/>
      <c r="L540" s="262"/>
    </row>
    <row r="541" spans="1:12" ht="13.2" x14ac:dyDescent="0.25">
      <c r="A541" s="260"/>
      <c r="B541" s="264"/>
      <c r="C541" s="264"/>
      <c r="D541" s="265"/>
      <c r="E541" s="264"/>
      <c r="F541" s="264"/>
      <c r="G541" s="264"/>
      <c r="H541" s="260"/>
      <c r="I541" s="262"/>
      <c r="J541" s="262"/>
      <c r="K541" s="262"/>
      <c r="L541" s="262"/>
    </row>
    <row r="542" spans="1:12" ht="13.2" x14ac:dyDescent="0.25">
      <c r="A542" s="260"/>
      <c r="B542" s="264"/>
      <c r="C542" s="264"/>
      <c r="D542" s="265"/>
      <c r="E542" s="264"/>
      <c r="F542" s="264"/>
      <c r="G542" s="264"/>
      <c r="H542" s="260"/>
      <c r="I542" s="262"/>
      <c r="J542" s="262"/>
      <c r="K542" s="262"/>
      <c r="L542" s="262"/>
    </row>
    <row r="543" spans="1:12" ht="13.2" x14ac:dyDescent="0.25">
      <c r="A543" s="260"/>
      <c r="B543" s="264"/>
      <c r="C543" s="264"/>
      <c r="D543" s="265"/>
      <c r="E543" s="264"/>
      <c r="F543" s="264"/>
      <c r="G543" s="264"/>
      <c r="H543" s="260"/>
      <c r="I543" s="262"/>
      <c r="J543" s="262"/>
      <c r="K543" s="262"/>
      <c r="L543" s="262"/>
    </row>
    <row r="544" spans="1:12" ht="13.2" x14ac:dyDescent="0.25">
      <c r="A544" s="260"/>
      <c r="B544" s="264"/>
      <c r="C544" s="264"/>
      <c r="D544" s="265"/>
      <c r="E544" s="264"/>
      <c r="F544" s="264"/>
      <c r="G544" s="264"/>
      <c r="H544" s="260"/>
      <c r="I544" s="262"/>
      <c r="J544" s="262"/>
      <c r="K544" s="262"/>
      <c r="L544" s="262"/>
    </row>
    <row r="545" spans="1:12" ht="13.2" x14ac:dyDescent="0.25">
      <c r="A545" s="260"/>
      <c r="B545" s="264"/>
      <c r="C545" s="264"/>
      <c r="D545" s="265"/>
      <c r="E545" s="264"/>
      <c r="F545" s="264"/>
      <c r="G545" s="264"/>
      <c r="H545" s="260"/>
      <c r="I545" s="262"/>
      <c r="J545" s="262"/>
      <c r="K545" s="262"/>
      <c r="L545" s="262"/>
    </row>
    <row r="546" spans="1:12" ht="13.2" x14ac:dyDescent="0.25">
      <c r="A546" s="260"/>
      <c r="B546" s="264"/>
      <c r="C546" s="264"/>
      <c r="D546" s="265"/>
      <c r="E546" s="264"/>
      <c r="F546" s="264"/>
      <c r="G546" s="264"/>
      <c r="H546" s="260"/>
      <c r="I546" s="262"/>
      <c r="J546" s="262"/>
      <c r="K546" s="262"/>
      <c r="L546" s="262"/>
    </row>
    <row r="547" spans="1:12" ht="13.2" x14ac:dyDescent="0.25">
      <c r="A547" s="260"/>
      <c r="B547" s="264"/>
      <c r="C547" s="264"/>
      <c r="D547" s="265"/>
      <c r="E547" s="264"/>
      <c r="F547" s="264"/>
      <c r="G547" s="264"/>
      <c r="H547" s="260"/>
      <c r="I547" s="262"/>
      <c r="J547" s="262"/>
      <c r="K547" s="262"/>
      <c r="L547" s="262"/>
    </row>
    <row r="548" spans="1:12" ht="13.2" x14ac:dyDescent="0.25">
      <c r="A548" s="260"/>
      <c r="B548" s="264"/>
      <c r="C548" s="264"/>
      <c r="D548" s="265"/>
      <c r="E548" s="264"/>
      <c r="F548" s="264"/>
      <c r="G548" s="264"/>
      <c r="H548" s="260"/>
      <c r="I548" s="262"/>
      <c r="J548" s="262"/>
      <c r="K548" s="262"/>
      <c r="L548" s="262"/>
    </row>
    <row r="549" spans="1:12" ht="13.2" x14ac:dyDescent="0.25">
      <c r="A549" s="260"/>
      <c r="B549" s="264"/>
      <c r="C549" s="264"/>
      <c r="D549" s="265"/>
      <c r="E549" s="264"/>
      <c r="F549" s="264"/>
      <c r="G549" s="264"/>
      <c r="H549" s="260"/>
      <c r="I549" s="262"/>
      <c r="J549" s="262"/>
      <c r="K549" s="262"/>
      <c r="L549" s="262"/>
    </row>
    <row r="550" spans="1:12" ht="13.2" x14ac:dyDescent="0.25">
      <c r="A550" s="260"/>
      <c r="B550" s="264"/>
      <c r="C550" s="264"/>
      <c r="D550" s="265"/>
      <c r="E550" s="264"/>
      <c r="F550" s="264"/>
      <c r="G550" s="264"/>
      <c r="H550" s="260"/>
      <c r="I550" s="262"/>
      <c r="J550" s="262"/>
      <c r="K550" s="262"/>
      <c r="L550" s="262"/>
    </row>
    <row r="551" spans="1:12" ht="13.2" x14ac:dyDescent="0.25">
      <c r="A551" s="260"/>
      <c r="B551" s="264"/>
      <c r="C551" s="264"/>
      <c r="D551" s="265"/>
      <c r="E551" s="264"/>
      <c r="F551" s="264"/>
      <c r="G551" s="264"/>
      <c r="H551" s="260"/>
      <c r="I551" s="262"/>
      <c r="J551" s="262"/>
      <c r="K551" s="262"/>
      <c r="L551" s="262"/>
    </row>
    <row r="552" spans="1:12" ht="13.2" x14ac:dyDescent="0.25">
      <c r="A552" s="260"/>
      <c r="B552" s="264"/>
      <c r="C552" s="264"/>
      <c r="D552" s="265"/>
      <c r="E552" s="264"/>
      <c r="F552" s="264"/>
      <c r="G552" s="264"/>
      <c r="H552" s="260"/>
      <c r="I552" s="262"/>
      <c r="J552" s="262"/>
      <c r="K552" s="262"/>
      <c r="L552" s="262"/>
    </row>
    <row r="553" spans="1:12" ht="13.2" x14ac:dyDescent="0.25">
      <c r="A553" s="260"/>
      <c r="B553" s="264"/>
      <c r="C553" s="264"/>
      <c r="D553" s="265"/>
      <c r="E553" s="264"/>
      <c r="F553" s="264"/>
      <c r="G553" s="264"/>
      <c r="H553" s="260"/>
      <c r="I553" s="262"/>
      <c r="J553" s="262"/>
      <c r="K553" s="262"/>
      <c r="L553" s="262"/>
    </row>
    <row r="554" spans="1:12" ht="13.2" x14ac:dyDescent="0.25">
      <c r="A554" s="260"/>
      <c r="B554" s="264"/>
      <c r="C554" s="264"/>
      <c r="D554" s="265"/>
      <c r="E554" s="264"/>
      <c r="F554" s="264"/>
      <c r="G554" s="264"/>
      <c r="H554" s="260"/>
      <c r="I554" s="262"/>
      <c r="J554" s="262"/>
      <c r="K554" s="262"/>
      <c r="L554" s="262"/>
    </row>
    <row r="555" spans="1:12" ht="13.2" x14ac:dyDescent="0.25">
      <c r="A555" s="260"/>
      <c r="B555" s="264"/>
      <c r="C555" s="264"/>
      <c r="D555" s="265"/>
      <c r="E555" s="264"/>
      <c r="F555" s="264"/>
      <c r="G555" s="264"/>
      <c r="H555" s="260"/>
      <c r="I555" s="262"/>
      <c r="J555" s="262"/>
      <c r="K555" s="262"/>
      <c r="L555" s="262"/>
    </row>
    <row r="556" spans="1:12" ht="13.2" x14ac:dyDescent="0.25">
      <c r="A556" s="260"/>
      <c r="B556" s="264"/>
      <c r="C556" s="264"/>
      <c r="D556" s="265"/>
      <c r="E556" s="264"/>
      <c r="F556" s="264"/>
      <c r="G556" s="264"/>
      <c r="H556" s="260"/>
      <c r="I556" s="262"/>
      <c r="J556" s="262"/>
      <c r="K556" s="262"/>
      <c r="L556" s="262"/>
    </row>
    <row r="557" spans="1:12" ht="13.2" x14ac:dyDescent="0.25">
      <c r="A557" s="260"/>
      <c r="B557" s="264"/>
      <c r="C557" s="264"/>
      <c r="D557" s="265"/>
      <c r="E557" s="264"/>
      <c r="F557" s="264"/>
      <c r="G557" s="264"/>
      <c r="H557" s="260"/>
      <c r="I557" s="262"/>
      <c r="J557" s="262"/>
      <c r="K557" s="262"/>
      <c r="L557" s="262"/>
    </row>
    <row r="558" spans="1:12" ht="13.2" x14ac:dyDescent="0.25">
      <c r="A558" s="260"/>
      <c r="B558" s="264"/>
      <c r="C558" s="264"/>
      <c r="D558" s="265"/>
      <c r="E558" s="264"/>
      <c r="F558" s="264"/>
      <c r="G558" s="264"/>
      <c r="H558" s="260"/>
      <c r="I558" s="262"/>
      <c r="J558" s="262"/>
      <c r="K558" s="262"/>
      <c r="L558" s="262"/>
    </row>
    <row r="559" spans="1:12" ht="13.2" x14ac:dyDescent="0.25">
      <c r="A559" s="260"/>
      <c r="B559" s="264"/>
      <c r="C559" s="264"/>
      <c r="D559" s="265"/>
      <c r="E559" s="264"/>
      <c r="F559" s="264"/>
      <c r="G559" s="264"/>
      <c r="H559" s="260"/>
      <c r="I559" s="262"/>
      <c r="J559" s="262"/>
      <c r="K559" s="262"/>
      <c r="L559" s="262"/>
    </row>
    <row r="560" spans="1:12" ht="13.2" x14ac:dyDescent="0.25">
      <c r="A560" s="260"/>
      <c r="B560" s="264"/>
      <c r="C560" s="264"/>
      <c r="D560" s="265"/>
      <c r="E560" s="264"/>
      <c r="F560" s="264"/>
      <c r="G560" s="264"/>
      <c r="H560" s="260"/>
      <c r="I560" s="262"/>
      <c r="J560" s="262"/>
      <c r="K560" s="262"/>
      <c r="L560" s="262"/>
    </row>
    <row r="561" spans="1:12" ht="13.2" x14ac:dyDescent="0.25">
      <c r="A561" s="260"/>
      <c r="B561" s="264"/>
      <c r="C561" s="264"/>
      <c r="D561" s="265"/>
      <c r="E561" s="264"/>
      <c r="F561" s="264"/>
      <c r="G561" s="264"/>
      <c r="H561" s="260"/>
      <c r="I561" s="262"/>
      <c r="J561" s="262"/>
      <c r="K561" s="262"/>
      <c r="L561" s="262"/>
    </row>
    <row r="562" spans="1:12" ht="13.2" x14ac:dyDescent="0.25">
      <c r="A562" s="260"/>
      <c r="B562" s="264"/>
      <c r="C562" s="264"/>
      <c r="D562" s="265"/>
      <c r="E562" s="264"/>
      <c r="F562" s="264"/>
      <c r="G562" s="264"/>
      <c r="H562" s="260"/>
      <c r="I562" s="262"/>
      <c r="J562" s="262"/>
      <c r="K562" s="262"/>
      <c r="L562" s="262"/>
    </row>
    <row r="563" spans="1:12" ht="13.2" x14ac:dyDescent="0.25">
      <c r="A563" s="260"/>
      <c r="B563" s="264"/>
      <c r="C563" s="264"/>
      <c r="D563" s="265"/>
      <c r="E563" s="264"/>
      <c r="F563" s="264"/>
      <c r="G563" s="264"/>
      <c r="H563" s="260"/>
      <c r="I563" s="262"/>
      <c r="J563" s="262"/>
      <c r="K563" s="262"/>
      <c r="L563" s="262"/>
    </row>
    <row r="564" spans="1:12" ht="13.2" x14ac:dyDescent="0.25">
      <c r="A564" s="260"/>
      <c r="B564" s="264"/>
      <c r="C564" s="264"/>
      <c r="D564" s="265"/>
      <c r="E564" s="264"/>
      <c r="F564" s="264"/>
      <c r="G564" s="264"/>
      <c r="H564" s="260"/>
      <c r="I564" s="262"/>
      <c r="J564" s="262"/>
      <c r="K564" s="262"/>
      <c r="L564" s="262"/>
    </row>
    <row r="565" spans="1:12" ht="13.2" x14ac:dyDescent="0.25">
      <c r="A565" s="260"/>
      <c r="B565" s="264"/>
      <c r="C565" s="264"/>
      <c r="D565" s="265"/>
      <c r="E565" s="264"/>
      <c r="F565" s="264"/>
      <c r="G565" s="264"/>
      <c r="H565" s="260"/>
      <c r="I565" s="262"/>
      <c r="J565" s="262"/>
      <c r="K565" s="262"/>
      <c r="L565" s="262"/>
    </row>
    <row r="566" spans="1:12" ht="13.2" x14ac:dyDescent="0.25">
      <c r="A566" s="260"/>
      <c r="B566" s="264"/>
      <c r="C566" s="264"/>
      <c r="D566" s="265"/>
      <c r="E566" s="264"/>
      <c r="F566" s="264"/>
      <c r="G566" s="264"/>
      <c r="H566" s="260"/>
      <c r="I566" s="262"/>
      <c r="J566" s="262"/>
      <c r="K566" s="262"/>
      <c r="L566" s="262"/>
    </row>
    <row r="567" spans="1:12" ht="13.2" x14ac:dyDescent="0.25">
      <c r="A567" s="260"/>
      <c r="B567" s="264"/>
      <c r="C567" s="264"/>
      <c r="D567" s="265"/>
      <c r="E567" s="264"/>
      <c r="F567" s="264"/>
      <c r="G567" s="264"/>
      <c r="H567" s="260"/>
      <c r="I567" s="262"/>
      <c r="J567" s="262"/>
      <c r="K567" s="262"/>
      <c r="L567" s="262"/>
    </row>
    <row r="568" spans="1:12" ht="13.2" x14ac:dyDescent="0.25">
      <c r="A568" s="260"/>
      <c r="B568" s="264"/>
      <c r="C568" s="264"/>
      <c r="D568" s="265"/>
      <c r="E568" s="264"/>
      <c r="F568" s="264"/>
      <c r="G568" s="264"/>
      <c r="H568" s="260"/>
      <c r="I568" s="262"/>
      <c r="J568" s="262"/>
      <c r="K568" s="262"/>
      <c r="L568" s="262"/>
    </row>
    <row r="569" spans="1:12" ht="13.2" x14ac:dyDescent="0.25">
      <c r="A569" s="260"/>
      <c r="B569" s="264"/>
      <c r="C569" s="264"/>
      <c r="D569" s="265"/>
      <c r="E569" s="264"/>
      <c r="F569" s="264"/>
      <c r="G569" s="264"/>
      <c r="H569" s="260"/>
      <c r="I569" s="262"/>
      <c r="J569" s="262"/>
      <c r="K569" s="262"/>
      <c r="L569" s="262"/>
    </row>
    <row r="570" spans="1:12" ht="13.2" x14ac:dyDescent="0.25">
      <c r="A570" s="260"/>
      <c r="B570" s="264"/>
      <c r="C570" s="264"/>
      <c r="D570" s="265"/>
      <c r="E570" s="264"/>
      <c r="F570" s="264"/>
      <c r="G570" s="264"/>
      <c r="H570" s="260"/>
      <c r="I570" s="262"/>
      <c r="J570" s="262"/>
      <c r="K570" s="262"/>
      <c r="L570" s="262"/>
    </row>
    <row r="571" spans="1:12" ht="13.2" x14ac:dyDescent="0.25">
      <c r="A571" s="260"/>
      <c r="B571" s="264"/>
      <c r="C571" s="264"/>
      <c r="D571" s="265"/>
      <c r="E571" s="264"/>
      <c r="F571" s="264"/>
      <c r="G571" s="264"/>
      <c r="H571" s="260"/>
      <c r="I571" s="262"/>
      <c r="J571" s="262"/>
      <c r="K571" s="262"/>
      <c r="L571" s="262"/>
    </row>
    <row r="572" spans="1:12" ht="13.2" x14ac:dyDescent="0.25">
      <c r="A572" s="260"/>
      <c r="B572" s="264"/>
      <c r="C572" s="264"/>
      <c r="D572" s="265"/>
      <c r="E572" s="264"/>
      <c r="F572" s="264"/>
      <c r="G572" s="264"/>
      <c r="H572" s="260"/>
      <c r="I572" s="262"/>
      <c r="J572" s="262"/>
      <c r="K572" s="262"/>
      <c r="L572" s="262"/>
    </row>
    <row r="573" spans="1:12" ht="13.2" x14ac:dyDescent="0.25">
      <c r="A573" s="260"/>
      <c r="B573" s="264"/>
      <c r="C573" s="264"/>
      <c r="D573" s="265"/>
      <c r="E573" s="264"/>
      <c r="F573" s="264"/>
      <c r="G573" s="264"/>
      <c r="H573" s="260"/>
      <c r="I573" s="262"/>
      <c r="J573" s="262"/>
      <c r="K573" s="262"/>
      <c r="L573" s="262"/>
    </row>
    <row r="574" spans="1:12" ht="13.2" x14ac:dyDescent="0.25">
      <c r="A574" s="260"/>
      <c r="B574" s="264"/>
      <c r="C574" s="264"/>
      <c r="D574" s="265"/>
      <c r="E574" s="264"/>
      <c r="F574" s="264"/>
      <c r="G574" s="264"/>
      <c r="H574" s="260"/>
      <c r="I574" s="262"/>
      <c r="J574" s="262"/>
      <c r="K574" s="262"/>
      <c r="L574" s="262"/>
    </row>
    <row r="575" spans="1:12" ht="13.2" x14ac:dyDescent="0.25">
      <c r="A575" s="260"/>
      <c r="B575" s="264"/>
      <c r="C575" s="264"/>
      <c r="D575" s="265"/>
      <c r="E575" s="264"/>
      <c r="F575" s="264"/>
      <c r="G575" s="264"/>
      <c r="H575" s="260"/>
      <c r="I575" s="262"/>
      <c r="J575" s="262"/>
      <c r="K575" s="262"/>
      <c r="L575" s="262"/>
    </row>
    <row r="576" spans="1:12" ht="13.2" x14ac:dyDescent="0.25">
      <c r="A576" s="260"/>
      <c r="B576" s="264"/>
      <c r="C576" s="264"/>
      <c r="D576" s="265"/>
      <c r="E576" s="264"/>
      <c r="F576" s="264"/>
      <c r="G576" s="264"/>
      <c r="H576" s="260"/>
      <c r="I576" s="262"/>
      <c r="J576" s="262"/>
      <c r="K576" s="262"/>
      <c r="L576" s="262"/>
    </row>
    <row r="577" spans="1:12" ht="13.2" x14ac:dyDescent="0.25">
      <c r="A577" s="260"/>
      <c r="B577" s="264"/>
      <c r="C577" s="264"/>
      <c r="D577" s="265"/>
      <c r="E577" s="264"/>
      <c r="F577" s="264"/>
      <c r="G577" s="264"/>
      <c r="H577" s="260"/>
      <c r="I577" s="262"/>
      <c r="J577" s="262"/>
      <c r="K577" s="262"/>
      <c r="L577" s="262"/>
    </row>
    <row r="578" spans="1:12" ht="13.2" x14ac:dyDescent="0.25">
      <c r="A578" s="260"/>
      <c r="B578" s="264"/>
      <c r="C578" s="264"/>
      <c r="D578" s="265"/>
      <c r="E578" s="264"/>
      <c r="F578" s="264"/>
      <c r="G578" s="264"/>
      <c r="H578" s="260"/>
      <c r="I578" s="262"/>
      <c r="J578" s="262"/>
      <c r="K578" s="262"/>
      <c r="L578" s="262"/>
    </row>
    <row r="579" spans="1:12" ht="13.2" x14ac:dyDescent="0.25">
      <c r="A579" s="260"/>
      <c r="B579" s="264"/>
      <c r="C579" s="264"/>
      <c r="D579" s="265"/>
      <c r="E579" s="264"/>
      <c r="F579" s="264"/>
      <c r="G579" s="264"/>
      <c r="H579" s="260"/>
      <c r="I579" s="262"/>
      <c r="J579" s="262"/>
      <c r="K579" s="262"/>
      <c r="L579" s="262"/>
    </row>
    <row r="580" spans="1:12" ht="13.2" x14ac:dyDescent="0.25">
      <c r="A580" s="260"/>
      <c r="B580" s="264"/>
      <c r="C580" s="264"/>
      <c r="D580" s="265"/>
      <c r="E580" s="264"/>
      <c r="F580" s="264"/>
      <c r="G580" s="264"/>
      <c r="H580" s="260"/>
      <c r="I580" s="262"/>
      <c r="J580" s="262"/>
      <c r="K580" s="262"/>
      <c r="L580" s="262"/>
    </row>
    <row r="581" spans="1:12" ht="13.2" x14ac:dyDescent="0.25">
      <c r="A581" s="260"/>
      <c r="B581" s="264"/>
      <c r="C581" s="264"/>
      <c r="D581" s="265"/>
      <c r="E581" s="264"/>
      <c r="F581" s="264"/>
      <c r="G581" s="264"/>
      <c r="H581" s="260"/>
      <c r="I581" s="262"/>
      <c r="J581" s="262"/>
      <c r="K581" s="262"/>
      <c r="L581" s="262"/>
    </row>
    <row r="582" spans="1:12" ht="13.2" x14ac:dyDescent="0.25">
      <c r="A582" s="260"/>
      <c r="B582" s="264"/>
      <c r="C582" s="264"/>
      <c r="D582" s="265"/>
      <c r="E582" s="264"/>
      <c r="F582" s="264"/>
      <c r="G582" s="264"/>
      <c r="H582" s="260"/>
      <c r="I582" s="262"/>
      <c r="J582" s="262"/>
      <c r="K582" s="262"/>
      <c r="L582" s="262"/>
    </row>
    <row r="583" spans="1:12" ht="13.2" x14ac:dyDescent="0.25">
      <c r="A583" s="260"/>
      <c r="B583" s="264"/>
      <c r="C583" s="264"/>
      <c r="D583" s="265"/>
      <c r="E583" s="264"/>
      <c r="F583" s="264"/>
      <c r="G583" s="264"/>
      <c r="H583" s="260"/>
      <c r="I583" s="262"/>
      <c r="J583" s="262"/>
      <c r="K583" s="262"/>
      <c r="L583" s="262"/>
    </row>
    <row r="584" spans="1:12" ht="13.2" x14ac:dyDescent="0.25">
      <c r="A584" s="260"/>
      <c r="B584" s="264"/>
      <c r="C584" s="264"/>
      <c r="D584" s="265"/>
      <c r="E584" s="264"/>
      <c r="F584" s="264"/>
      <c r="G584" s="264"/>
      <c r="H584" s="260"/>
      <c r="I584" s="262"/>
      <c r="J584" s="262"/>
      <c r="K584" s="262"/>
      <c r="L584" s="262"/>
    </row>
    <row r="585" spans="1:12" ht="13.2" x14ac:dyDescent="0.25">
      <c r="A585" s="260"/>
      <c r="B585" s="264"/>
      <c r="C585" s="264"/>
      <c r="D585" s="265"/>
      <c r="E585" s="264"/>
      <c r="F585" s="264"/>
      <c r="G585" s="264"/>
      <c r="H585" s="260"/>
      <c r="I585" s="262"/>
      <c r="J585" s="262"/>
      <c r="K585" s="262"/>
      <c r="L585" s="262"/>
    </row>
    <row r="586" spans="1:12" ht="13.2" x14ac:dyDescent="0.25">
      <c r="A586" s="260"/>
      <c r="B586" s="264"/>
      <c r="C586" s="264"/>
      <c r="D586" s="265"/>
      <c r="E586" s="264"/>
      <c r="F586" s="264"/>
      <c r="G586" s="264"/>
      <c r="H586" s="260"/>
      <c r="I586" s="262"/>
      <c r="J586" s="262"/>
      <c r="K586" s="262"/>
      <c r="L586" s="262"/>
    </row>
    <row r="587" spans="1:12" ht="13.2" x14ac:dyDescent="0.25">
      <c r="A587" s="260"/>
      <c r="B587" s="264"/>
      <c r="C587" s="264"/>
      <c r="D587" s="265"/>
      <c r="E587" s="264"/>
      <c r="F587" s="264"/>
      <c r="G587" s="264"/>
      <c r="H587" s="260"/>
      <c r="I587" s="262"/>
      <c r="J587" s="262"/>
      <c r="K587" s="262"/>
      <c r="L587" s="262"/>
    </row>
    <row r="588" spans="1:12" ht="13.2" x14ac:dyDescent="0.25">
      <c r="A588" s="260"/>
      <c r="B588" s="264"/>
      <c r="C588" s="264"/>
      <c r="D588" s="265"/>
      <c r="E588" s="264"/>
      <c r="F588" s="264"/>
      <c r="G588" s="264"/>
      <c r="H588" s="260"/>
      <c r="I588" s="262"/>
      <c r="J588" s="262"/>
      <c r="K588" s="262"/>
      <c r="L588" s="262"/>
    </row>
    <row r="589" spans="1:12" ht="13.2" x14ac:dyDescent="0.25">
      <c r="A589" s="260"/>
      <c r="B589" s="264"/>
      <c r="C589" s="264"/>
      <c r="D589" s="265"/>
      <c r="E589" s="264"/>
      <c r="F589" s="264"/>
      <c r="G589" s="264"/>
      <c r="H589" s="260"/>
      <c r="I589" s="262"/>
      <c r="J589" s="262"/>
      <c r="K589" s="262"/>
      <c r="L589" s="262"/>
    </row>
    <row r="590" spans="1:12" ht="13.2" x14ac:dyDescent="0.25">
      <c r="A590" s="260"/>
      <c r="B590" s="264"/>
      <c r="C590" s="264"/>
      <c r="D590" s="265"/>
      <c r="E590" s="264"/>
      <c r="F590" s="264"/>
      <c r="G590" s="264"/>
      <c r="H590" s="260"/>
      <c r="I590" s="262"/>
      <c r="J590" s="262"/>
      <c r="K590" s="262"/>
      <c r="L590" s="262"/>
    </row>
    <row r="591" spans="1:12" ht="13.2" x14ac:dyDescent="0.25">
      <c r="A591" s="260"/>
      <c r="B591" s="264"/>
      <c r="C591" s="264"/>
      <c r="D591" s="265"/>
      <c r="E591" s="264"/>
      <c r="F591" s="264"/>
      <c r="G591" s="264"/>
      <c r="H591" s="260"/>
      <c r="I591" s="262"/>
      <c r="J591" s="262"/>
      <c r="K591" s="262"/>
      <c r="L591" s="262"/>
    </row>
    <row r="592" spans="1:12" ht="13.2" x14ac:dyDescent="0.25">
      <c r="A592" s="260"/>
      <c r="B592" s="264"/>
      <c r="C592" s="264"/>
      <c r="D592" s="265"/>
      <c r="E592" s="264"/>
      <c r="F592" s="264"/>
      <c r="G592" s="264"/>
      <c r="H592" s="260"/>
      <c r="I592" s="262"/>
      <c r="J592" s="262"/>
      <c r="K592" s="262"/>
      <c r="L592" s="262"/>
    </row>
    <row r="593" spans="1:12" ht="13.2" x14ac:dyDescent="0.25">
      <c r="A593" s="260"/>
      <c r="B593" s="264"/>
      <c r="C593" s="264"/>
      <c r="D593" s="265"/>
      <c r="E593" s="264"/>
      <c r="F593" s="264"/>
      <c r="G593" s="264"/>
      <c r="H593" s="260"/>
      <c r="I593" s="262"/>
      <c r="J593" s="262"/>
      <c r="K593" s="262"/>
      <c r="L593" s="262"/>
    </row>
    <row r="594" spans="1:12" ht="13.2" x14ac:dyDescent="0.25">
      <c r="A594" s="260"/>
      <c r="B594" s="264"/>
      <c r="C594" s="264"/>
      <c r="D594" s="265"/>
      <c r="E594" s="264"/>
      <c r="F594" s="264"/>
      <c r="G594" s="264"/>
      <c r="H594" s="260"/>
      <c r="I594" s="262"/>
      <c r="J594" s="262"/>
      <c r="K594" s="262"/>
      <c r="L594" s="262"/>
    </row>
    <row r="595" spans="1:12" ht="13.2" x14ac:dyDescent="0.25">
      <c r="A595" s="260"/>
      <c r="B595" s="264"/>
      <c r="C595" s="264"/>
      <c r="D595" s="265"/>
      <c r="E595" s="264"/>
      <c r="F595" s="264"/>
      <c r="G595" s="264"/>
      <c r="H595" s="260"/>
      <c r="I595" s="262"/>
      <c r="J595" s="262"/>
      <c r="K595" s="262"/>
      <c r="L595" s="262"/>
    </row>
    <row r="596" spans="1:12" ht="13.2" x14ac:dyDescent="0.25">
      <c r="A596" s="260"/>
      <c r="B596" s="264"/>
      <c r="C596" s="264"/>
      <c r="D596" s="265"/>
      <c r="E596" s="264"/>
      <c r="F596" s="264"/>
      <c r="G596" s="264"/>
      <c r="H596" s="260"/>
      <c r="I596" s="262"/>
      <c r="J596" s="262"/>
      <c r="K596" s="262"/>
      <c r="L596" s="262"/>
    </row>
    <row r="597" spans="1:12" ht="13.2" x14ac:dyDescent="0.25">
      <c r="A597" s="260"/>
      <c r="B597" s="264"/>
      <c r="C597" s="264"/>
      <c r="D597" s="265"/>
      <c r="E597" s="264"/>
      <c r="F597" s="264"/>
      <c r="G597" s="264"/>
      <c r="H597" s="260"/>
      <c r="I597" s="262"/>
      <c r="J597" s="262"/>
      <c r="K597" s="262"/>
      <c r="L597" s="262"/>
    </row>
    <row r="598" spans="1:12" ht="13.2" x14ac:dyDescent="0.25">
      <c r="A598" s="260"/>
      <c r="B598" s="264"/>
      <c r="C598" s="264"/>
      <c r="D598" s="265"/>
      <c r="E598" s="264"/>
      <c r="F598" s="264"/>
      <c r="G598" s="264"/>
      <c r="H598" s="260"/>
      <c r="I598" s="262"/>
      <c r="J598" s="262"/>
      <c r="K598" s="262"/>
      <c r="L598" s="262"/>
    </row>
    <row r="599" spans="1:12" ht="13.2" x14ac:dyDescent="0.25">
      <c r="A599" s="260"/>
      <c r="B599" s="264"/>
      <c r="C599" s="264"/>
      <c r="D599" s="265"/>
      <c r="E599" s="264"/>
      <c r="F599" s="264"/>
      <c r="G599" s="264"/>
      <c r="H599" s="260"/>
      <c r="I599" s="262"/>
      <c r="J599" s="262"/>
      <c r="K599" s="262"/>
      <c r="L599" s="262"/>
    </row>
    <row r="600" spans="1:12" ht="13.2" x14ac:dyDescent="0.25">
      <c r="A600" s="260"/>
      <c r="B600" s="264"/>
      <c r="C600" s="264"/>
      <c r="D600" s="265"/>
      <c r="E600" s="264"/>
      <c r="F600" s="264"/>
      <c r="G600" s="264"/>
      <c r="H600" s="260"/>
      <c r="I600" s="262"/>
      <c r="J600" s="262"/>
      <c r="K600" s="262"/>
      <c r="L600" s="262"/>
    </row>
    <row r="601" spans="1:12" ht="13.2" x14ac:dyDescent="0.25">
      <c r="A601" s="260"/>
      <c r="B601" s="264"/>
      <c r="C601" s="264"/>
      <c r="D601" s="265"/>
      <c r="E601" s="264"/>
      <c r="F601" s="264"/>
      <c r="G601" s="264"/>
      <c r="H601" s="260"/>
      <c r="I601" s="262"/>
      <c r="J601" s="262"/>
      <c r="K601" s="262"/>
      <c r="L601" s="262"/>
    </row>
    <row r="602" spans="1:12" ht="13.2" x14ac:dyDescent="0.25">
      <c r="A602" s="260"/>
      <c r="B602" s="264"/>
      <c r="C602" s="264"/>
      <c r="D602" s="265"/>
      <c r="E602" s="264"/>
      <c r="F602" s="264"/>
      <c r="G602" s="264"/>
      <c r="H602" s="260"/>
      <c r="I602" s="262"/>
      <c r="J602" s="262"/>
      <c r="K602" s="262"/>
      <c r="L602" s="262"/>
    </row>
    <row r="603" spans="1:12" ht="13.2" x14ac:dyDescent="0.25">
      <c r="A603" s="260"/>
      <c r="B603" s="264"/>
      <c r="C603" s="264"/>
      <c r="D603" s="265"/>
      <c r="E603" s="264"/>
      <c r="F603" s="264"/>
      <c r="G603" s="264"/>
      <c r="H603" s="260"/>
      <c r="I603" s="262"/>
      <c r="J603" s="262"/>
      <c r="K603" s="262"/>
      <c r="L603" s="262"/>
    </row>
    <row r="604" spans="1:12" ht="13.2" x14ac:dyDescent="0.25">
      <c r="A604" s="260"/>
      <c r="B604" s="264"/>
      <c r="C604" s="264"/>
      <c r="D604" s="265"/>
      <c r="E604" s="264"/>
      <c r="F604" s="264"/>
      <c r="G604" s="264"/>
      <c r="H604" s="260"/>
      <c r="I604" s="262"/>
      <c r="J604" s="262"/>
      <c r="K604" s="262"/>
      <c r="L604" s="262"/>
    </row>
    <row r="605" spans="1:12" ht="13.2" x14ac:dyDescent="0.25">
      <c r="A605" s="260"/>
      <c r="B605" s="264"/>
      <c r="C605" s="264"/>
      <c r="D605" s="265"/>
      <c r="E605" s="264"/>
      <c r="F605" s="264"/>
      <c r="G605" s="264"/>
      <c r="H605" s="260"/>
      <c r="I605" s="262"/>
      <c r="J605" s="262"/>
      <c r="K605" s="262"/>
      <c r="L605" s="262"/>
    </row>
    <row r="606" spans="1:12" ht="13.2" x14ac:dyDescent="0.25">
      <c r="A606" s="260"/>
      <c r="B606" s="264"/>
      <c r="C606" s="264"/>
      <c r="D606" s="265"/>
      <c r="E606" s="264"/>
      <c r="F606" s="264"/>
      <c r="G606" s="264"/>
      <c r="H606" s="260"/>
      <c r="I606" s="262"/>
      <c r="J606" s="262"/>
      <c r="K606" s="262"/>
      <c r="L606" s="262"/>
    </row>
    <row r="607" spans="1:12" ht="13.2" x14ac:dyDescent="0.25">
      <c r="A607" s="260"/>
      <c r="B607" s="264"/>
      <c r="C607" s="264"/>
      <c r="D607" s="265"/>
      <c r="E607" s="264"/>
      <c r="F607" s="264"/>
      <c r="G607" s="264"/>
      <c r="H607" s="260"/>
      <c r="I607" s="262"/>
      <c r="J607" s="262"/>
      <c r="K607" s="262"/>
      <c r="L607" s="262"/>
    </row>
    <row r="608" spans="1:12" ht="13.2" x14ac:dyDescent="0.25">
      <c r="A608" s="260"/>
      <c r="B608" s="264"/>
      <c r="C608" s="264"/>
      <c r="D608" s="265"/>
      <c r="E608" s="264"/>
      <c r="F608" s="264"/>
      <c r="G608" s="264"/>
      <c r="H608" s="260"/>
      <c r="I608" s="262"/>
      <c r="J608" s="262"/>
      <c r="K608" s="262"/>
      <c r="L608" s="262"/>
    </row>
    <row r="609" spans="1:12" ht="13.2" x14ac:dyDescent="0.25">
      <c r="A609" s="260"/>
      <c r="B609" s="264"/>
      <c r="C609" s="264"/>
      <c r="D609" s="265"/>
      <c r="E609" s="264"/>
      <c r="F609" s="264"/>
      <c r="G609" s="264"/>
      <c r="H609" s="260"/>
      <c r="I609" s="262"/>
      <c r="J609" s="262"/>
      <c r="K609" s="262"/>
      <c r="L609" s="262"/>
    </row>
    <row r="610" spans="1:12" ht="13.2" x14ac:dyDescent="0.25">
      <c r="A610" s="260"/>
      <c r="B610" s="264"/>
      <c r="C610" s="264"/>
      <c r="D610" s="265"/>
      <c r="E610" s="264"/>
      <c r="F610" s="264"/>
      <c r="G610" s="264"/>
      <c r="H610" s="260"/>
      <c r="I610" s="262"/>
      <c r="J610" s="262"/>
      <c r="K610" s="262"/>
      <c r="L610" s="262"/>
    </row>
    <row r="611" spans="1:12" ht="13.2" x14ac:dyDescent="0.25">
      <c r="A611" s="260"/>
      <c r="B611" s="264"/>
      <c r="C611" s="264"/>
      <c r="D611" s="265"/>
      <c r="E611" s="264"/>
      <c r="F611" s="264"/>
      <c r="G611" s="264"/>
      <c r="H611" s="260"/>
      <c r="I611" s="262"/>
      <c r="J611" s="262"/>
      <c r="K611" s="262"/>
      <c r="L611" s="262"/>
    </row>
    <row r="612" spans="1:12" ht="13.2" x14ac:dyDescent="0.25">
      <c r="A612" s="260"/>
      <c r="B612" s="264"/>
      <c r="C612" s="264"/>
      <c r="D612" s="265"/>
      <c r="E612" s="264"/>
      <c r="F612" s="264"/>
      <c r="G612" s="264"/>
      <c r="H612" s="260"/>
      <c r="I612" s="262"/>
      <c r="J612" s="262"/>
      <c r="K612" s="262"/>
      <c r="L612" s="262"/>
    </row>
    <row r="613" spans="1:12" ht="13.2" x14ac:dyDescent="0.25">
      <c r="A613" s="260"/>
      <c r="B613" s="264"/>
      <c r="C613" s="264"/>
      <c r="D613" s="265"/>
      <c r="E613" s="264"/>
      <c r="F613" s="264"/>
      <c r="G613" s="264"/>
      <c r="H613" s="260"/>
      <c r="I613" s="262"/>
      <c r="J613" s="262"/>
      <c r="K613" s="262"/>
      <c r="L613" s="262"/>
    </row>
    <row r="614" spans="1:12" ht="13.2" x14ac:dyDescent="0.25">
      <c r="A614" s="260"/>
      <c r="B614" s="264"/>
      <c r="C614" s="264"/>
      <c r="D614" s="265"/>
      <c r="E614" s="264"/>
      <c r="F614" s="264"/>
      <c r="G614" s="264"/>
      <c r="H614" s="260"/>
      <c r="I614" s="262"/>
      <c r="J614" s="262"/>
      <c r="K614" s="262"/>
      <c r="L614" s="262"/>
    </row>
    <row r="615" spans="1:12" ht="13.2" x14ac:dyDescent="0.25">
      <c r="A615" s="260"/>
      <c r="B615" s="264"/>
      <c r="C615" s="264"/>
      <c r="D615" s="265"/>
      <c r="E615" s="264"/>
      <c r="F615" s="264"/>
      <c r="G615" s="264"/>
      <c r="H615" s="260"/>
      <c r="I615" s="262"/>
      <c r="J615" s="262"/>
      <c r="K615" s="262"/>
      <c r="L615" s="262"/>
    </row>
    <row r="616" spans="1:12" ht="13.2" x14ac:dyDescent="0.25">
      <c r="A616" s="260"/>
      <c r="B616" s="264"/>
      <c r="C616" s="264"/>
      <c r="D616" s="265"/>
      <c r="E616" s="264"/>
      <c r="F616" s="264"/>
      <c r="G616" s="264"/>
      <c r="H616" s="260"/>
      <c r="I616" s="262"/>
      <c r="J616" s="262"/>
      <c r="K616" s="262"/>
      <c r="L616" s="262"/>
    </row>
    <row r="617" spans="1:12" ht="13.2" x14ac:dyDescent="0.25">
      <c r="A617" s="260"/>
      <c r="B617" s="264"/>
      <c r="C617" s="264"/>
      <c r="D617" s="265"/>
      <c r="E617" s="264"/>
      <c r="F617" s="264"/>
      <c r="G617" s="264"/>
      <c r="H617" s="260"/>
      <c r="I617" s="262"/>
      <c r="J617" s="262"/>
      <c r="K617" s="262"/>
      <c r="L617" s="262"/>
    </row>
    <row r="618" spans="1:12" ht="13.2" x14ac:dyDescent="0.25">
      <c r="A618" s="260"/>
      <c r="B618" s="264"/>
      <c r="C618" s="264"/>
      <c r="D618" s="265"/>
      <c r="E618" s="264"/>
      <c r="F618" s="264"/>
      <c r="G618" s="264"/>
      <c r="H618" s="260"/>
      <c r="I618" s="262"/>
      <c r="J618" s="262"/>
      <c r="K618" s="262"/>
      <c r="L618" s="262"/>
    </row>
    <row r="619" spans="1:12" ht="13.2" x14ac:dyDescent="0.25">
      <c r="A619" s="260"/>
      <c r="B619" s="264"/>
      <c r="C619" s="264"/>
      <c r="D619" s="265"/>
      <c r="E619" s="264"/>
      <c r="F619" s="264"/>
      <c r="G619" s="264"/>
      <c r="H619" s="260"/>
      <c r="I619" s="262"/>
      <c r="J619" s="262"/>
      <c r="K619" s="262"/>
      <c r="L619" s="262"/>
    </row>
    <row r="620" spans="1:12" ht="13.2" x14ac:dyDescent="0.25">
      <c r="A620" s="260"/>
      <c r="B620" s="264"/>
      <c r="C620" s="264"/>
      <c r="D620" s="265"/>
      <c r="E620" s="264"/>
      <c r="F620" s="264"/>
      <c r="G620" s="264"/>
      <c r="H620" s="260"/>
      <c r="I620" s="262"/>
      <c r="J620" s="262"/>
      <c r="K620" s="262"/>
      <c r="L620" s="262"/>
    </row>
    <row r="621" spans="1:12" ht="13.2" x14ac:dyDescent="0.25">
      <c r="A621" s="260"/>
      <c r="B621" s="264"/>
      <c r="C621" s="264"/>
      <c r="D621" s="265"/>
      <c r="E621" s="264"/>
      <c r="F621" s="264"/>
      <c r="G621" s="264"/>
      <c r="H621" s="260"/>
      <c r="I621" s="262"/>
      <c r="J621" s="262"/>
      <c r="K621" s="262"/>
      <c r="L621" s="262"/>
    </row>
    <row r="622" spans="1:12" ht="13.2" x14ac:dyDescent="0.25">
      <c r="A622" s="260"/>
      <c r="B622" s="264"/>
      <c r="C622" s="264"/>
      <c r="D622" s="265"/>
      <c r="E622" s="264"/>
      <c r="F622" s="264"/>
      <c r="G622" s="264"/>
      <c r="H622" s="260"/>
      <c r="I622" s="262"/>
      <c r="J622" s="262"/>
      <c r="K622" s="262"/>
      <c r="L622" s="262"/>
    </row>
    <row r="623" spans="1:12" ht="13.2" x14ac:dyDescent="0.25">
      <c r="A623" s="260"/>
      <c r="B623" s="264"/>
      <c r="C623" s="264"/>
      <c r="D623" s="265"/>
      <c r="E623" s="264"/>
      <c r="F623" s="264"/>
      <c r="G623" s="264"/>
      <c r="H623" s="260"/>
      <c r="I623" s="262"/>
      <c r="J623" s="262"/>
      <c r="K623" s="262"/>
      <c r="L623" s="262"/>
    </row>
    <row r="624" spans="1:12" ht="13.2" x14ac:dyDescent="0.25">
      <c r="A624" s="260"/>
      <c r="B624" s="264"/>
      <c r="C624" s="264"/>
      <c r="D624" s="265"/>
      <c r="E624" s="264"/>
      <c r="F624" s="264"/>
      <c r="G624" s="264"/>
      <c r="H624" s="260"/>
      <c r="I624" s="262"/>
      <c r="J624" s="262"/>
      <c r="K624" s="262"/>
      <c r="L624" s="262"/>
    </row>
    <row r="625" spans="1:12" ht="13.2" x14ac:dyDescent="0.25">
      <c r="A625" s="260"/>
      <c r="B625" s="264"/>
      <c r="C625" s="264"/>
      <c r="D625" s="265"/>
      <c r="E625" s="264"/>
      <c r="F625" s="264"/>
      <c r="G625" s="264"/>
      <c r="H625" s="260"/>
      <c r="I625" s="262"/>
      <c r="J625" s="262"/>
      <c r="K625" s="262"/>
      <c r="L625" s="262"/>
    </row>
    <row r="626" spans="1:12" ht="13.2" x14ac:dyDescent="0.25">
      <c r="A626" s="260"/>
      <c r="B626" s="264"/>
      <c r="C626" s="264"/>
      <c r="D626" s="265"/>
      <c r="E626" s="264"/>
      <c r="F626" s="264"/>
      <c r="G626" s="264"/>
      <c r="H626" s="260"/>
      <c r="I626" s="262"/>
      <c r="J626" s="262"/>
      <c r="K626" s="262"/>
      <c r="L626" s="262"/>
    </row>
    <row r="627" spans="1:12" ht="13.2" x14ac:dyDescent="0.25">
      <c r="A627" s="260"/>
      <c r="B627" s="264"/>
      <c r="C627" s="264"/>
      <c r="D627" s="265"/>
      <c r="E627" s="264"/>
      <c r="F627" s="264"/>
      <c r="G627" s="264"/>
      <c r="H627" s="260"/>
      <c r="I627" s="262"/>
      <c r="J627" s="262"/>
      <c r="K627" s="262"/>
      <c r="L627" s="262"/>
    </row>
    <row r="628" spans="1:12" ht="13.2" x14ac:dyDescent="0.25">
      <c r="A628" s="260"/>
      <c r="B628" s="264"/>
      <c r="C628" s="264"/>
      <c r="D628" s="265"/>
      <c r="E628" s="264"/>
      <c r="F628" s="264"/>
      <c r="G628" s="264"/>
      <c r="H628" s="260"/>
      <c r="I628" s="262"/>
      <c r="J628" s="262"/>
      <c r="K628" s="262"/>
      <c r="L628" s="262"/>
    </row>
    <row r="629" spans="1:12" ht="13.2" x14ac:dyDescent="0.25">
      <c r="A629" s="260"/>
      <c r="B629" s="264"/>
      <c r="C629" s="264"/>
      <c r="D629" s="265"/>
      <c r="E629" s="264"/>
      <c r="F629" s="264"/>
      <c r="G629" s="264"/>
      <c r="H629" s="260"/>
      <c r="I629" s="262"/>
      <c r="J629" s="262"/>
      <c r="K629" s="262"/>
      <c r="L629" s="262"/>
    </row>
    <row r="630" spans="1:12" ht="13.2" x14ac:dyDescent="0.25">
      <c r="A630" s="260"/>
      <c r="B630" s="264"/>
      <c r="C630" s="264"/>
      <c r="D630" s="265"/>
      <c r="E630" s="264"/>
      <c r="F630" s="264"/>
      <c r="G630" s="264"/>
      <c r="H630" s="260"/>
      <c r="I630" s="262"/>
      <c r="J630" s="262"/>
      <c r="K630" s="262"/>
      <c r="L630" s="262"/>
    </row>
    <row r="631" spans="1:12" ht="13.2" x14ac:dyDescent="0.25">
      <c r="A631" s="260"/>
      <c r="B631" s="264"/>
      <c r="C631" s="264"/>
      <c r="D631" s="265"/>
      <c r="E631" s="264"/>
      <c r="F631" s="264"/>
      <c r="G631" s="264"/>
      <c r="H631" s="260"/>
      <c r="I631" s="262"/>
      <c r="J631" s="262"/>
      <c r="K631" s="262"/>
      <c r="L631" s="262"/>
    </row>
    <row r="632" spans="1:12" ht="13.2" x14ac:dyDescent="0.25">
      <c r="A632" s="260"/>
      <c r="B632" s="264"/>
      <c r="C632" s="264"/>
      <c r="D632" s="265"/>
      <c r="E632" s="264"/>
      <c r="F632" s="264"/>
      <c r="G632" s="264"/>
      <c r="H632" s="260"/>
      <c r="I632" s="262"/>
      <c r="J632" s="262"/>
      <c r="K632" s="262"/>
      <c r="L632" s="262"/>
    </row>
    <row r="633" spans="1:12" ht="13.2" x14ac:dyDescent="0.25">
      <c r="A633" s="260"/>
      <c r="B633" s="264"/>
      <c r="C633" s="264"/>
      <c r="D633" s="265"/>
      <c r="E633" s="264"/>
      <c r="F633" s="264"/>
      <c r="G633" s="264"/>
      <c r="H633" s="260"/>
      <c r="I633" s="262"/>
      <c r="J633" s="262"/>
      <c r="K633" s="262"/>
      <c r="L633" s="262"/>
    </row>
    <row r="634" spans="1:12" ht="13.2" x14ac:dyDescent="0.25">
      <c r="A634" s="260"/>
      <c r="B634" s="264"/>
      <c r="C634" s="264"/>
      <c r="D634" s="265"/>
      <c r="E634" s="264"/>
      <c r="F634" s="264"/>
      <c r="G634" s="264"/>
      <c r="H634" s="260"/>
      <c r="I634" s="262"/>
      <c r="J634" s="262"/>
      <c r="K634" s="262"/>
      <c r="L634" s="262"/>
    </row>
    <row r="635" spans="1:12" ht="13.2" x14ac:dyDescent="0.25">
      <c r="A635" s="260"/>
      <c r="B635" s="264"/>
      <c r="C635" s="264"/>
      <c r="D635" s="265"/>
      <c r="E635" s="264"/>
      <c r="F635" s="264"/>
      <c r="G635" s="264"/>
      <c r="H635" s="260"/>
      <c r="I635" s="262"/>
      <c r="J635" s="262"/>
      <c r="K635" s="262"/>
      <c r="L635" s="262"/>
    </row>
    <row r="636" spans="1:12" ht="13.2" x14ac:dyDescent="0.25">
      <c r="A636" s="260"/>
      <c r="B636" s="264"/>
      <c r="C636" s="264"/>
      <c r="D636" s="265"/>
      <c r="E636" s="264"/>
      <c r="F636" s="264"/>
      <c r="G636" s="264"/>
      <c r="H636" s="260"/>
      <c r="I636" s="262"/>
      <c r="J636" s="262"/>
      <c r="K636" s="262"/>
      <c r="L636" s="262"/>
    </row>
    <row r="637" spans="1:12" ht="13.2" x14ac:dyDescent="0.25">
      <c r="A637" s="260"/>
      <c r="B637" s="264"/>
      <c r="C637" s="264"/>
      <c r="D637" s="265"/>
      <c r="E637" s="264"/>
      <c r="F637" s="264"/>
      <c r="G637" s="264"/>
      <c r="H637" s="260"/>
      <c r="I637" s="262"/>
      <c r="J637" s="262"/>
      <c r="K637" s="262"/>
      <c r="L637" s="262"/>
    </row>
    <row r="638" spans="1:12" ht="13.2" x14ac:dyDescent="0.25">
      <c r="A638" s="260"/>
      <c r="B638" s="264"/>
      <c r="C638" s="264"/>
      <c r="D638" s="265"/>
      <c r="E638" s="264"/>
      <c r="F638" s="264"/>
      <c r="G638" s="264"/>
      <c r="H638" s="260"/>
      <c r="I638" s="262"/>
      <c r="J638" s="262"/>
      <c r="K638" s="262"/>
      <c r="L638" s="262"/>
    </row>
    <row r="639" spans="1:12" ht="13.2" x14ac:dyDescent="0.25">
      <c r="A639" s="260"/>
      <c r="B639" s="264"/>
      <c r="C639" s="264"/>
      <c r="D639" s="265"/>
      <c r="E639" s="264"/>
      <c r="F639" s="264"/>
      <c r="G639" s="264"/>
      <c r="H639" s="260"/>
      <c r="I639" s="262"/>
      <c r="J639" s="262"/>
      <c r="K639" s="262"/>
      <c r="L639" s="262"/>
    </row>
    <row r="640" spans="1:12" ht="13.2" x14ac:dyDescent="0.25">
      <c r="A640" s="260"/>
      <c r="B640" s="264"/>
      <c r="C640" s="264"/>
      <c r="D640" s="265"/>
      <c r="E640" s="264"/>
      <c r="F640" s="264"/>
      <c r="G640" s="264"/>
      <c r="H640" s="260"/>
      <c r="I640" s="262"/>
      <c r="J640" s="262"/>
      <c r="K640" s="262"/>
      <c r="L640" s="262"/>
    </row>
    <row r="641" spans="1:12" ht="13.2" x14ac:dyDescent="0.25">
      <c r="A641" s="260"/>
      <c r="B641" s="264"/>
      <c r="C641" s="264"/>
      <c r="D641" s="265"/>
      <c r="E641" s="264"/>
      <c r="F641" s="264"/>
      <c r="G641" s="264"/>
      <c r="H641" s="260"/>
      <c r="I641" s="262"/>
      <c r="J641" s="262"/>
      <c r="K641" s="262"/>
      <c r="L641" s="262"/>
    </row>
    <row r="642" spans="1:12" ht="13.2" x14ac:dyDescent="0.25">
      <c r="A642" s="260"/>
      <c r="B642" s="264"/>
      <c r="C642" s="264"/>
      <c r="D642" s="265"/>
      <c r="E642" s="264"/>
      <c r="F642" s="264"/>
      <c r="G642" s="264"/>
      <c r="H642" s="260"/>
      <c r="I642" s="262"/>
      <c r="J642" s="262"/>
      <c r="K642" s="262"/>
      <c r="L642" s="262"/>
    </row>
    <row r="643" spans="1:12" ht="13.2" x14ac:dyDescent="0.25">
      <c r="A643" s="260"/>
      <c r="B643" s="264"/>
      <c r="C643" s="264"/>
      <c r="D643" s="265"/>
      <c r="E643" s="264"/>
      <c r="F643" s="264"/>
      <c r="G643" s="264"/>
      <c r="H643" s="260"/>
      <c r="I643" s="262"/>
      <c r="J643" s="262"/>
      <c r="K643" s="262"/>
      <c r="L643" s="262"/>
    </row>
    <row r="644" spans="1:12" ht="13.2" x14ac:dyDescent="0.25">
      <c r="A644" s="260"/>
      <c r="B644" s="264"/>
      <c r="C644" s="264"/>
      <c r="D644" s="265"/>
      <c r="E644" s="264"/>
      <c r="F644" s="264"/>
      <c r="G644" s="264"/>
      <c r="H644" s="260"/>
      <c r="I644" s="262"/>
      <c r="J644" s="262"/>
      <c r="K644" s="262"/>
      <c r="L644" s="262"/>
    </row>
    <row r="645" spans="1:12" ht="13.2" x14ac:dyDescent="0.25">
      <c r="A645" s="260"/>
      <c r="B645" s="264"/>
      <c r="C645" s="264"/>
      <c r="D645" s="265"/>
      <c r="E645" s="264"/>
      <c r="F645" s="264"/>
      <c r="G645" s="264"/>
      <c r="H645" s="260"/>
      <c r="I645" s="262"/>
      <c r="J645" s="262"/>
      <c r="K645" s="262"/>
      <c r="L645" s="262"/>
    </row>
    <row r="646" spans="1:12" ht="13.2" x14ac:dyDescent="0.25">
      <c r="A646" s="260"/>
      <c r="B646" s="264"/>
      <c r="C646" s="264"/>
      <c r="D646" s="265"/>
      <c r="E646" s="264"/>
      <c r="F646" s="264"/>
      <c r="G646" s="264"/>
      <c r="H646" s="260"/>
      <c r="I646" s="262"/>
      <c r="J646" s="262"/>
      <c r="K646" s="262"/>
      <c r="L646" s="262"/>
    </row>
    <row r="647" spans="1:12" ht="13.2" x14ac:dyDescent="0.25">
      <c r="A647" s="260"/>
      <c r="B647" s="264"/>
      <c r="C647" s="264"/>
      <c r="D647" s="265"/>
      <c r="E647" s="264"/>
      <c r="F647" s="264"/>
      <c r="G647" s="264"/>
      <c r="H647" s="260"/>
      <c r="I647" s="262"/>
      <c r="J647" s="262"/>
      <c r="K647" s="262"/>
      <c r="L647" s="262"/>
    </row>
    <row r="648" spans="1:12" ht="13.2" x14ac:dyDescent="0.25">
      <c r="A648" s="260"/>
      <c r="B648" s="264"/>
      <c r="C648" s="264"/>
      <c r="D648" s="265"/>
      <c r="E648" s="264"/>
      <c r="F648" s="264"/>
      <c r="G648" s="264"/>
      <c r="H648" s="260"/>
      <c r="I648" s="262"/>
      <c r="J648" s="262"/>
      <c r="K648" s="262"/>
      <c r="L648" s="262"/>
    </row>
    <row r="649" spans="1:12" ht="13.2" x14ac:dyDescent="0.25">
      <c r="A649" s="260"/>
      <c r="B649" s="264"/>
      <c r="C649" s="264"/>
      <c r="D649" s="265"/>
      <c r="E649" s="264"/>
      <c r="F649" s="264"/>
      <c r="G649" s="264"/>
      <c r="H649" s="260"/>
      <c r="I649" s="262"/>
      <c r="J649" s="262"/>
      <c r="K649" s="262"/>
      <c r="L649" s="262"/>
    </row>
    <row r="650" spans="1:12" ht="13.2" x14ac:dyDescent="0.25">
      <c r="A650" s="260"/>
      <c r="B650" s="264"/>
      <c r="C650" s="264"/>
      <c r="D650" s="265"/>
      <c r="E650" s="264"/>
      <c r="F650" s="264"/>
      <c r="G650" s="264"/>
      <c r="H650" s="260"/>
      <c r="I650" s="262"/>
      <c r="J650" s="262"/>
      <c r="K650" s="262"/>
      <c r="L650" s="262"/>
    </row>
    <row r="651" spans="1:12" ht="13.2" x14ac:dyDescent="0.25">
      <c r="A651" s="260"/>
      <c r="B651" s="264"/>
      <c r="C651" s="264"/>
      <c r="D651" s="265"/>
      <c r="E651" s="264"/>
      <c r="F651" s="264"/>
      <c r="G651" s="264"/>
      <c r="H651" s="260"/>
      <c r="I651" s="262"/>
      <c r="J651" s="262"/>
      <c r="K651" s="262"/>
      <c r="L651" s="262"/>
    </row>
    <row r="652" spans="1:12" ht="13.2" x14ac:dyDescent="0.25">
      <c r="A652" s="260"/>
      <c r="B652" s="264"/>
      <c r="C652" s="264"/>
      <c r="D652" s="265"/>
      <c r="E652" s="264"/>
      <c r="F652" s="264"/>
      <c r="G652" s="264"/>
      <c r="H652" s="260"/>
      <c r="I652" s="262"/>
      <c r="J652" s="262"/>
      <c r="K652" s="262"/>
      <c r="L652" s="262"/>
    </row>
    <row r="653" spans="1:12" ht="13.2" x14ac:dyDescent="0.25">
      <c r="A653" s="260"/>
      <c r="B653" s="264"/>
      <c r="C653" s="264"/>
      <c r="D653" s="265"/>
      <c r="E653" s="264"/>
      <c r="F653" s="264"/>
      <c r="G653" s="264"/>
      <c r="H653" s="260"/>
      <c r="I653" s="262"/>
      <c r="J653" s="262"/>
      <c r="K653" s="262"/>
      <c r="L653" s="262"/>
    </row>
    <row r="654" spans="1:12" ht="13.2" x14ac:dyDescent="0.25">
      <c r="A654" s="260"/>
      <c r="B654" s="264"/>
      <c r="C654" s="264"/>
      <c r="D654" s="265"/>
      <c r="E654" s="264"/>
      <c r="F654" s="264"/>
      <c r="G654" s="264"/>
      <c r="H654" s="260"/>
      <c r="I654" s="262"/>
      <c r="J654" s="262"/>
      <c r="K654" s="262"/>
      <c r="L654" s="262"/>
    </row>
    <row r="655" spans="1:12" ht="13.2" x14ac:dyDescent="0.25">
      <c r="A655" s="260"/>
      <c r="B655" s="264"/>
      <c r="C655" s="264"/>
      <c r="D655" s="265"/>
      <c r="E655" s="264"/>
      <c r="F655" s="264"/>
      <c r="G655" s="264"/>
      <c r="H655" s="260"/>
      <c r="I655" s="262"/>
      <c r="J655" s="262"/>
      <c r="K655" s="262"/>
      <c r="L655" s="262"/>
    </row>
    <row r="656" spans="1:12" ht="13.2" x14ac:dyDescent="0.25">
      <c r="A656" s="260"/>
      <c r="B656" s="264"/>
      <c r="C656" s="264"/>
      <c r="D656" s="265"/>
      <c r="E656" s="264"/>
      <c r="F656" s="264"/>
      <c r="G656" s="264"/>
      <c r="H656" s="260"/>
      <c r="I656" s="262"/>
      <c r="J656" s="262"/>
      <c r="K656" s="262"/>
      <c r="L656" s="262"/>
    </row>
    <row r="657" spans="1:12" ht="13.2" x14ac:dyDescent="0.25">
      <c r="A657" s="260"/>
      <c r="B657" s="264"/>
      <c r="C657" s="264"/>
      <c r="D657" s="265"/>
      <c r="E657" s="264"/>
      <c r="F657" s="264"/>
      <c r="G657" s="264"/>
      <c r="H657" s="260"/>
      <c r="I657" s="262"/>
      <c r="J657" s="262"/>
      <c r="K657" s="262"/>
      <c r="L657" s="262"/>
    </row>
    <row r="658" spans="1:12" ht="13.2" x14ac:dyDescent="0.25">
      <c r="A658" s="260"/>
      <c r="B658" s="264"/>
      <c r="C658" s="264"/>
      <c r="D658" s="265"/>
      <c r="E658" s="264"/>
      <c r="F658" s="264"/>
      <c r="G658" s="264"/>
      <c r="H658" s="260"/>
      <c r="I658" s="262"/>
      <c r="J658" s="262"/>
      <c r="K658" s="262"/>
      <c r="L658" s="262"/>
    </row>
    <row r="659" spans="1:12" ht="13.2" x14ac:dyDescent="0.25">
      <c r="A659" s="260"/>
      <c r="B659" s="264"/>
      <c r="C659" s="264"/>
      <c r="D659" s="265"/>
      <c r="E659" s="264"/>
      <c r="F659" s="264"/>
      <c r="G659" s="264"/>
      <c r="H659" s="260"/>
      <c r="I659" s="262"/>
      <c r="J659" s="262"/>
      <c r="K659" s="262"/>
      <c r="L659" s="262"/>
    </row>
    <row r="660" spans="1:12" ht="13.2" x14ac:dyDescent="0.25">
      <c r="A660" s="260"/>
      <c r="B660" s="264"/>
      <c r="C660" s="264"/>
      <c r="D660" s="265"/>
      <c r="E660" s="264"/>
      <c r="F660" s="264"/>
      <c r="G660" s="264"/>
      <c r="H660" s="260"/>
      <c r="I660" s="262"/>
      <c r="J660" s="262"/>
      <c r="K660" s="262"/>
      <c r="L660" s="262"/>
    </row>
    <row r="661" spans="1:12" ht="13.2" x14ac:dyDescent="0.25">
      <c r="A661" s="260"/>
      <c r="B661" s="264"/>
      <c r="C661" s="264"/>
      <c r="D661" s="265"/>
      <c r="E661" s="264"/>
      <c r="F661" s="264"/>
      <c r="G661" s="264"/>
      <c r="H661" s="260"/>
      <c r="I661" s="262"/>
      <c r="J661" s="262"/>
      <c r="K661" s="262"/>
      <c r="L661" s="262"/>
    </row>
    <row r="662" spans="1:12" ht="13.2" x14ac:dyDescent="0.25">
      <c r="A662" s="260"/>
      <c r="B662" s="264"/>
      <c r="C662" s="264"/>
      <c r="D662" s="265"/>
      <c r="E662" s="264"/>
      <c r="F662" s="264"/>
      <c r="G662" s="264"/>
      <c r="H662" s="260"/>
      <c r="I662" s="262"/>
      <c r="J662" s="262"/>
      <c r="K662" s="262"/>
      <c r="L662" s="262"/>
    </row>
    <row r="663" spans="1:12" ht="13.2" x14ac:dyDescent="0.25">
      <c r="A663" s="260"/>
      <c r="B663" s="264"/>
      <c r="C663" s="264"/>
      <c r="D663" s="265"/>
      <c r="E663" s="264"/>
      <c r="F663" s="264"/>
      <c r="G663" s="264"/>
      <c r="H663" s="260"/>
      <c r="I663" s="262"/>
      <c r="J663" s="262"/>
      <c r="K663" s="262"/>
      <c r="L663" s="262"/>
    </row>
    <row r="664" spans="1:12" ht="13.2" x14ac:dyDescent="0.25">
      <c r="A664" s="260"/>
      <c r="B664" s="264"/>
      <c r="C664" s="264"/>
      <c r="D664" s="265"/>
      <c r="E664" s="264"/>
      <c r="F664" s="264"/>
      <c r="G664" s="264"/>
      <c r="H664" s="260"/>
      <c r="I664" s="262"/>
      <c r="J664" s="262"/>
      <c r="K664" s="262"/>
      <c r="L664" s="262"/>
    </row>
    <row r="665" spans="1:12" ht="13.2" x14ac:dyDescent="0.25">
      <c r="A665" s="260"/>
      <c r="B665" s="264"/>
      <c r="C665" s="264"/>
      <c r="D665" s="265"/>
      <c r="E665" s="264"/>
      <c r="F665" s="264"/>
      <c r="G665" s="264"/>
      <c r="H665" s="260"/>
      <c r="I665" s="262"/>
      <c r="J665" s="262"/>
      <c r="K665" s="262"/>
      <c r="L665" s="262"/>
    </row>
    <row r="666" spans="1:12" ht="13.2" x14ac:dyDescent="0.25">
      <c r="A666" s="260"/>
      <c r="B666" s="264"/>
      <c r="C666" s="264"/>
      <c r="D666" s="265"/>
      <c r="E666" s="264"/>
      <c r="F666" s="264"/>
      <c r="G666" s="264"/>
      <c r="H666" s="260"/>
      <c r="I666" s="262"/>
      <c r="J666" s="262"/>
      <c r="K666" s="262"/>
      <c r="L666" s="262"/>
    </row>
    <row r="667" spans="1:12" ht="13.2" x14ac:dyDescent="0.25">
      <c r="A667" s="260"/>
      <c r="B667" s="264"/>
      <c r="C667" s="264"/>
      <c r="D667" s="265"/>
      <c r="E667" s="264"/>
      <c r="F667" s="264"/>
      <c r="G667" s="264"/>
      <c r="H667" s="260"/>
      <c r="I667" s="262"/>
      <c r="J667" s="262"/>
      <c r="K667" s="262"/>
      <c r="L667" s="262"/>
    </row>
    <row r="668" spans="1:12" ht="13.2" x14ac:dyDescent="0.25">
      <c r="A668" s="260"/>
      <c r="B668" s="264"/>
      <c r="C668" s="264"/>
      <c r="D668" s="265"/>
      <c r="E668" s="264"/>
      <c r="F668" s="264"/>
      <c r="G668" s="264"/>
      <c r="H668" s="260"/>
      <c r="I668" s="262"/>
      <c r="J668" s="262"/>
      <c r="K668" s="262"/>
      <c r="L668" s="262"/>
    </row>
    <row r="669" spans="1:12" ht="13.2" x14ac:dyDescent="0.25">
      <c r="A669" s="260"/>
      <c r="B669" s="264"/>
      <c r="C669" s="264"/>
      <c r="D669" s="265"/>
      <c r="E669" s="264"/>
      <c r="F669" s="264"/>
      <c r="G669" s="264"/>
      <c r="H669" s="260"/>
      <c r="I669" s="262"/>
      <c r="J669" s="262"/>
      <c r="K669" s="262"/>
      <c r="L669" s="262"/>
    </row>
    <row r="670" spans="1:12" ht="13.2" x14ac:dyDescent="0.25">
      <c r="A670" s="260"/>
      <c r="B670" s="264"/>
      <c r="C670" s="264"/>
      <c r="D670" s="265"/>
      <c r="E670" s="264"/>
      <c r="F670" s="264"/>
      <c r="G670" s="264"/>
      <c r="H670" s="260"/>
      <c r="I670" s="262"/>
      <c r="J670" s="262"/>
      <c r="K670" s="262"/>
      <c r="L670" s="262"/>
    </row>
    <row r="671" spans="1:12" ht="13.2" x14ac:dyDescent="0.25">
      <c r="A671" s="260"/>
      <c r="B671" s="264"/>
      <c r="C671" s="264"/>
      <c r="D671" s="265"/>
      <c r="E671" s="264"/>
      <c r="F671" s="264"/>
      <c r="G671" s="264"/>
      <c r="H671" s="260"/>
      <c r="I671" s="262"/>
      <c r="J671" s="262"/>
      <c r="K671" s="262"/>
      <c r="L671" s="262"/>
    </row>
    <row r="672" spans="1:12" ht="13.2" x14ac:dyDescent="0.25">
      <c r="A672" s="260"/>
      <c r="B672" s="264"/>
      <c r="C672" s="264"/>
      <c r="D672" s="265"/>
      <c r="E672" s="264"/>
      <c r="F672" s="264"/>
      <c r="G672" s="264"/>
      <c r="H672" s="260"/>
      <c r="I672" s="262"/>
      <c r="J672" s="262"/>
      <c r="K672" s="262"/>
      <c r="L672" s="262"/>
    </row>
    <row r="673" spans="1:12" ht="13.2" x14ac:dyDescent="0.25">
      <c r="A673" s="260"/>
      <c r="B673" s="264"/>
      <c r="C673" s="264"/>
      <c r="D673" s="265"/>
      <c r="E673" s="264"/>
      <c r="F673" s="264"/>
      <c r="G673" s="264"/>
      <c r="H673" s="260"/>
      <c r="I673" s="262"/>
      <c r="J673" s="262"/>
      <c r="K673" s="262"/>
      <c r="L673" s="262"/>
    </row>
    <row r="674" spans="1:12" ht="13.2" x14ac:dyDescent="0.25">
      <c r="A674" s="260"/>
      <c r="B674" s="264"/>
      <c r="C674" s="264"/>
      <c r="D674" s="265"/>
      <c r="E674" s="264"/>
      <c r="F674" s="264"/>
      <c r="G674" s="264"/>
      <c r="H674" s="260"/>
      <c r="I674" s="262"/>
      <c r="J674" s="262"/>
      <c r="K674" s="262"/>
      <c r="L674" s="262"/>
    </row>
    <row r="675" spans="1:12" ht="13.2" x14ac:dyDescent="0.25">
      <c r="A675" s="260"/>
      <c r="B675" s="264"/>
      <c r="C675" s="264"/>
      <c r="D675" s="265"/>
      <c r="E675" s="264"/>
      <c r="F675" s="264"/>
      <c r="G675" s="264"/>
      <c r="H675" s="260"/>
      <c r="I675" s="262"/>
      <c r="J675" s="262"/>
      <c r="K675" s="262"/>
      <c r="L675" s="262"/>
    </row>
    <row r="676" spans="1:12" ht="13.2" x14ac:dyDescent="0.25">
      <c r="A676" s="260"/>
      <c r="B676" s="264"/>
      <c r="C676" s="264"/>
      <c r="D676" s="265"/>
      <c r="E676" s="264"/>
      <c r="F676" s="264"/>
      <c r="G676" s="264"/>
      <c r="H676" s="260"/>
      <c r="I676" s="262"/>
      <c r="J676" s="262"/>
      <c r="K676" s="262"/>
      <c r="L676" s="262"/>
    </row>
    <row r="677" spans="1:12" ht="13.2" x14ac:dyDescent="0.25">
      <c r="A677" s="260"/>
      <c r="B677" s="264"/>
      <c r="C677" s="264"/>
      <c r="D677" s="265"/>
      <c r="E677" s="264"/>
      <c r="F677" s="264"/>
      <c r="G677" s="264"/>
      <c r="H677" s="260"/>
      <c r="I677" s="262"/>
      <c r="J677" s="262"/>
      <c r="K677" s="262"/>
      <c r="L677" s="262"/>
    </row>
    <row r="678" spans="1:12" ht="13.2" x14ac:dyDescent="0.25">
      <c r="A678" s="260"/>
      <c r="B678" s="264"/>
      <c r="C678" s="264"/>
      <c r="D678" s="265"/>
      <c r="E678" s="264"/>
      <c r="F678" s="264"/>
      <c r="G678" s="264"/>
      <c r="H678" s="260"/>
      <c r="I678" s="262"/>
      <c r="J678" s="262"/>
      <c r="K678" s="262"/>
      <c r="L678" s="262"/>
    </row>
    <row r="679" spans="1:12" ht="13.2" x14ac:dyDescent="0.25">
      <c r="A679" s="260"/>
      <c r="B679" s="264"/>
      <c r="C679" s="264"/>
      <c r="D679" s="265"/>
      <c r="E679" s="264"/>
      <c r="F679" s="264"/>
      <c r="G679" s="264"/>
      <c r="H679" s="260"/>
      <c r="I679" s="262"/>
      <c r="J679" s="262"/>
      <c r="K679" s="262"/>
      <c r="L679" s="262"/>
    </row>
    <row r="680" spans="1:12" ht="13.2" x14ac:dyDescent="0.25">
      <c r="A680" s="260"/>
      <c r="B680" s="264"/>
      <c r="C680" s="264"/>
      <c r="D680" s="265"/>
      <c r="E680" s="264"/>
      <c r="F680" s="264"/>
      <c r="G680" s="264"/>
      <c r="H680" s="260"/>
      <c r="I680" s="262"/>
      <c r="J680" s="262"/>
      <c r="K680" s="262"/>
      <c r="L680" s="262"/>
    </row>
    <row r="681" spans="1:12" ht="13.2" x14ac:dyDescent="0.25">
      <c r="A681" s="260"/>
      <c r="B681" s="264"/>
      <c r="C681" s="264"/>
      <c r="D681" s="265"/>
      <c r="E681" s="264"/>
      <c r="F681" s="264"/>
      <c r="G681" s="264"/>
      <c r="H681" s="260"/>
      <c r="I681" s="262"/>
      <c r="J681" s="262"/>
      <c r="K681" s="262"/>
      <c r="L681" s="262"/>
    </row>
    <row r="682" spans="1:12" ht="13.2" x14ac:dyDescent="0.25">
      <c r="A682" s="260"/>
      <c r="B682" s="264"/>
      <c r="C682" s="264"/>
      <c r="D682" s="265"/>
      <c r="E682" s="264"/>
      <c r="F682" s="264"/>
      <c r="G682" s="264"/>
      <c r="H682" s="260"/>
      <c r="I682" s="262"/>
      <c r="J682" s="262"/>
      <c r="K682" s="262"/>
      <c r="L682" s="262"/>
    </row>
    <row r="683" spans="1:12" ht="13.2" x14ac:dyDescent="0.25">
      <c r="A683" s="260"/>
      <c r="B683" s="264"/>
      <c r="C683" s="264"/>
      <c r="D683" s="265"/>
      <c r="E683" s="264"/>
      <c r="F683" s="264"/>
      <c r="G683" s="264"/>
      <c r="H683" s="260"/>
      <c r="I683" s="262"/>
      <c r="J683" s="262"/>
      <c r="K683" s="262"/>
      <c r="L683" s="262"/>
    </row>
    <row r="684" spans="1:12" ht="13.2" x14ac:dyDescent="0.25">
      <c r="A684" s="260"/>
      <c r="B684" s="264"/>
      <c r="C684" s="264"/>
      <c r="D684" s="265"/>
      <c r="E684" s="264"/>
      <c r="F684" s="264"/>
      <c r="G684" s="264"/>
      <c r="H684" s="260"/>
      <c r="I684" s="262"/>
      <c r="J684" s="262"/>
      <c r="K684" s="262"/>
      <c r="L684" s="262"/>
    </row>
    <row r="685" spans="1:12" ht="13.2" x14ac:dyDescent="0.25">
      <c r="A685" s="260"/>
      <c r="B685" s="264"/>
      <c r="C685" s="264"/>
      <c r="D685" s="265"/>
      <c r="E685" s="264"/>
      <c r="F685" s="264"/>
      <c r="G685" s="264"/>
      <c r="H685" s="260"/>
      <c r="I685" s="262"/>
      <c r="J685" s="262"/>
      <c r="K685" s="262"/>
      <c r="L685" s="262"/>
    </row>
    <row r="686" spans="1:12" ht="13.2" x14ac:dyDescent="0.25">
      <c r="A686" s="260"/>
      <c r="B686" s="264"/>
      <c r="C686" s="264"/>
      <c r="D686" s="265"/>
      <c r="E686" s="264"/>
      <c r="F686" s="264"/>
      <c r="G686" s="264"/>
      <c r="H686" s="260"/>
      <c r="I686" s="262"/>
      <c r="J686" s="262"/>
      <c r="K686" s="262"/>
      <c r="L686" s="262"/>
    </row>
    <row r="687" spans="1:12" ht="13.2" x14ac:dyDescent="0.25">
      <c r="A687" s="260"/>
      <c r="B687" s="264"/>
      <c r="C687" s="264"/>
      <c r="D687" s="265"/>
      <c r="E687" s="264"/>
      <c r="F687" s="264"/>
      <c r="G687" s="264"/>
      <c r="H687" s="260"/>
      <c r="I687" s="262"/>
      <c r="J687" s="262"/>
      <c r="K687" s="262"/>
      <c r="L687" s="262"/>
    </row>
    <row r="688" spans="1:12" ht="13.2" x14ac:dyDescent="0.25">
      <c r="A688" s="260"/>
      <c r="B688" s="264"/>
      <c r="C688" s="264"/>
      <c r="D688" s="265"/>
      <c r="E688" s="264"/>
      <c r="F688" s="264"/>
      <c r="G688" s="264"/>
      <c r="H688" s="260"/>
      <c r="I688" s="262"/>
      <c r="J688" s="262"/>
      <c r="K688" s="262"/>
      <c r="L688" s="262"/>
    </row>
    <row r="689" spans="1:12" ht="13.2" x14ac:dyDescent="0.25">
      <c r="A689" s="260"/>
      <c r="B689" s="264"/>
      <c r="C689" s="264"/>
      <c r="D689" s="265"/>
      <c r="E689" s="264"/>
      <c r="F689" s="264"/>
      <c r="G689" s="264"/>
      <c r="H689" s="260"/>
      <c r="I689" s="262"/>
      <c r="J689" s="262"/>
      <c r="K689" s="262"/>
      <c r="L689" s="262"/>
    </row>
    <row r="690" spans="1:12" ht="13.2" x14ac:dyDescent="0.25">
      <c r="A690" s="260"/>
      <c r="B690" s="264"/>
      <c r="C690" s="264"/>
      <c r="D690" s="265"/>
      <c r="E690" s="264"/>
      <c r="F690" s="264"/>
      <c r="G690" s="264"/>
      <c r="H690" s="260"/>
      <c r="I690" s="262"/>
      <c r="J690" s="262"/>
      <c r="K690" s="262"/>
      <c r="L690" s="262"/>
    </row>
    <row r="691" spans="1:12" ht="13.2" x14ac:dyDescent="0.25">
      <c r="A691" s="260"/>
      <c r="B691" s="264"/>
      <c r="C691" s="264"/>
      <c r="D691" s="265"/>
      <c r="E691" s="264"/>
      <c r="F691" s="264"/>
      <c r="G691" s="264"/>
      <c r="H691" s="260"/>
      <c r="I691" s="262"/>
      <c r="J691" s="262"/>
      <c r="K691" s="262"/>
      <c r="L691" s="262"/>
    </row>
    <row r="692" spans="1:12" ht="13.2" x14ac:dyDescent="0.25">
      <c r="A692" s="260"/>
      <c r="B692" s="264"/>
      <c r="C692" s="264"/>
      <c r="D692" s="265"/>
      <c r="E692" s="264"/>
      <c r="F692" s="264"/>
      <c r="G692" s="264"/>
      <c r="H692" s="260"/>
      <c r="I692" s="262"/>
      <c r="J692" s="262"/>
      <c r="K692" s="262"/>
      <c r="L692" s="262"/>
    </row>
    <row r="693" spans="1:12" ht="13.2" x14ac:dyDescent="0.25">
      <c r="A693" s="260"/>
      <c r="B693" s="264"/>
      <c r="C693" s="264"/>
      <c r="D693" s="265"/>
      <c r="E693" s="264"/>
      <c r="F693" s="264"/>
      <c r="G693" s="264"/>
      <c r="H693" s="260"/>
      <c r="I693" s="262"/>
      <c r="J693" s="262"/>
      <c r="K693" s="262"/>
      <c r="L693" s="262"/>
    </row>
    <row r="694" spans="1:12" ht="13.2" x14ac:dyDescent="0.25">
      <c r="A694" s="260"/>
      <c r="B694" s="264"/>
      <c r="C694" s="264"/>
      <c r="D694" s="265"/>
      <c r="E694" s="264"/>
      <c r="F694" s="264"/>
      <c r="G694" s="264"/>
      <c r="H694" s="260"/>
      <c r="I694" s="262"/>
      <c r="J694" s="262"/>
      <c r="K694" s="262"/>
      <c r="L694" s="262"/>
    </row>
    <row r="695" spans="1:12" ht="13.2" x14ac:dyDescent="0.25">
      <c r="A695" s="260"/>
      <c r="B695" s="264"/>
      <c r="C695" s="264"/>
      <c r="D695" s="265"/>
      <c r="E695" s="264"/>
      <c r="F695" s="264"/>
      <c r="G695" s="264"/>
      <c r="H695" s="260"/>
      <c r="I695" s="262"/>
      <c r="J695" s="262"/>
      <c r="K695" s="262"/>
      <c r="L695" s="262"/>
    </row>
    <row r="696" spans="1:12" ht="13.2" x14ac:dyDescent="0.25">
      <c r="A696" s="260"/>
      <c r="B696" s="264"/>
      <c r="C696" s="264"/>
      <c r="D696" s="265"/>
      <c r="E696" s="264"/>
      <c r="F696" s="264"/>
      <c r="G696" s="264"/>
      <c r="H696" s="260"/>
      <c r="I696" s="262"/>
      <c r="J696" s="262"/>
      <c r="K696" s="262"/>
      <c r="L696" s="262"/>
    </row>
    <row r="697" spans="1:12" ht="13.2" x14ac:dyDescent="0.25">
      <c r="A697" s="260"/>
      <c r="B697" s="264"/>
      <c r="C697" s="264"/>
      <c r="D697" s="265"/>
      <c r="E697" s="264"/>
      <c r="F697" s="264"/>
      <c r="G697" s="264"/>
      <c r="H697" s="260"/>
      <c r="I697" s="262"/>
      <c r="J697" s="262"/>
      <c r="K697" s="262"/>
      <c r="L697" s="262"/>
    </row>
    <row r="698" spans="1:12" ht="13.2" x14ac:dyDescent="0.25">
      <c r="A698" s="260"/>
      <c r="B698" s="264"/>
      <c r="C698" s="264"/>
      <c r="D698" s="265"/>
      <c r="E698" s="264"/>
      <c r="F698" s="264"/>
      <c r="G698" s="264"/>
      <c r="H698" s="260"/>
      <c r="I698" s="262"/>
      <c r="J698" s="262"/>
      <c r="K698" s="262"/>
      <c r="L698" s="262"/>
    </row>
    <row r="699" spans="1:12" ht="13.2" x14ac:dyDescent="0.25">
      <c r="A699" s="260"/>
      <c r="B699" s="264"/>
      <c r="C699" s="264"/>
      <c r="D699" s="265"/>
      <c r="E699" s="264"/>
      <c r="F699" s="264"/>
      <c r="G699" s="264"/>
      <c r="H699" s="260"/>
      <c r="I699" s="262"/>
      <c r="J699" s="262"/>
      <c r="K699" s="262"/>
      <c r="L699" s="262"/>
    </row>
    <row r="700" spans="1:12" ht="13.2" x14ac:dyDescent="0.25">
      <c r="A700" s="260"/>
      <c r="B700" s="264"/>
      <c r="C700" s="264"/>
      <c r="D700" s="265"/>
      <c r="E700" s="264"/>
      <c r="F700" s="264"/>
      <c r="G700" s="264"/>
      <c r="H700" s="260"/>
      <c r="I700" s="262"/>
      <c r="J700" s="262"/>
      <c r="K700" s="262"/>
      <c r="L700" s="262"/>
    </row>
    <row r="701" spans="1:12" ht="13.2" x14ac:dyDescent="0.25">
      <c r="A701" s="260"/>
      <c r="B701" s="264"/>
      <c r="C701" s="264"/>
      <c r="D701" s="265"/>
      <c r="E701" s="264"/>
      <c r="F701" s="264"/>
      <c r="G701" s="264"/>
      <c r="H701" s="260"/>
      <c r="I701" s="262"/>
      <c r="J701" s="262"/>
      <c r="K701" s="262"/>
      <c r="L701" s="262"/>
    </row>
    <row r="702" spans="1:12" ht="13.2" x14ac:dyDescent="0.25">
      <c r="A702" s="260"/>
      <c r="B702" s="264"/>
      <c r="C702" s="264"/>
      <c r="D702" s="265"/>
      <c r="E702" s="264"/>
      <c r="F702" s="264"/>
      <c r="G702" s="264"/>
      <c r="H702" s="260"/>
      <c r="I702" s="262"/>
      <c r="J702" s="262"/>
      <c r="K702" s="262"/>
      <c r="L702" s="262"/>
    </row>
    <row r="703" spans="1:12" ht="13.2" x14ac:dyDescent="0.25">
      <c r="A703" s="260"/>
      <c r="B703" s="264"/>
      <c r="C703" s="264"/>
      <c r="D703" s="265"/>
      <c r="E703" s="264"/>
      <c r="F703" s="264"/>
      <c r="G703" s="264"/>
      <c r="H703" s="260"/>
      <c r="I703" s="262"/>
      <c r="J703" s="262"/>
      <c r="K703" s="262"/>
      <c r="L703" s="262"/>
    </row>
    <row r="704" spans="1:12" ht="13.2" x14ac:dyDescent="0.25">
      <c r="A704" s="260"/>
      <c r="B704" s="264"/>
      <c r="C704" s="264"/>
      <c r="D704" s="265"/>
      <c r="E704" s="264"/>
      <c r="F704" s="264"/>
      <c r="G704" s="264"/>
      <c r="H704" s="260"/>
      <c r="I704" s="262"/>
      <c r="J704" s="262"/>
      <c r="K704" s="262"/>
      <c r="L704" s="262"/>
    </row>
    <row r="705" spans="1:12" ht="13.2" x14ac:dyDescent="0.25">
      <c r="A705" s="260"/>
      <c r="B705" s="264"/>
      <c r="C705" s="264"/>
      <c r="D705" s="265"/>
      <c r="E705" s="264"/>
      <c r="F705" s="264"/>
      <c r="G705" s="264"/>
      <c r="H705" s="260"/>
      <c r="I705" s="262"/>
      <c r="J705" s="262"/>
      <c r="K705" s="262"/>
      <c r="L705" s="262"/>
    </row>
    <row r="706" spans="1:12" ht="13.2" x14ac:dyDescent="0.25">
      <c r="A706" s="260"/>
      <c r="B706" s="264"/>
      <c r="C706" s="264"/>
      <c r="D706" s="265"/>
      <c r="E706" s="264"/>
      <c r="F706" s="264"/>
      <c r="G706" s="264"/>
      <c r="H706" s="260"/>
      <c r="I706" s="262"/>
      <c r="J706" s="262"/>
      <c r="K706" s="262"/>
      <c r="L706" s="262"/>
    </row>
    <row r="707" spans="1:12" ht="13.2" x14ac:dyDescent="0.25">
      <c r="A707" s="260"/>
      <c r="B707" s="264"/>
      <c r="C707" s="264"/>
      <c r="D707" s="265"/>
      <c r="E707" s="264"/>
      <c r="F707" s="264"/>
      <c r="G707" s="264"/>
      <c r="H707" s="260"/>
      <c r="I707" s="262"/>
      <c r="J707" s="262"/>
      <c r="K707" s="262"/>
      <c r="L707" s="262"/>
    </row>
    <row r="708" spans="1:12" ht="13.2" x14ac:dyDescent="0.25">
      <c r="A708" s="260"/>
      <c r="B708" s="264"/>
      <c r="C708" s="264"/>
      <c r="D708" s="265"/>
      <c r="E708" s="264"/>
      <c r="F708" s="264"/>
      <c r="G708" s="264"/>
      <c r="H708" s="260"/>
      <c r="I708" s="262"/>
      <c r="J708" s="262"/>
      <c r="K708" s="262"/>
      <c r="L708" s="262"/>
    </row>
    <row r="709" spans="1:12" ht="13.2" x14ac:dyDescent="0.25">
      <c r="A709" s="260"/>
      <c r="B709" s="264"/>
      <c r="C709" s="264"/>
      <c r="D709" s="265"/>
      <c r="E709" s="264"/>
      <c r="F709" s="264"/>
      <c r="G709" s="264"/>
      <c r="H709" s="260"/>
      <c r="I709" s="262"/>
      <c r="J709" s="262"/>
      <c r="K709" s="262"/>
      <c r="L709" s="262"/>
    </row>
    <row r="710" spans="1:12" ht="13.2" x14ac:dyDescent="0.25">
      <c r="A710" s="260"/>
      <c r="B710" s="264"/>
      <c r="C710" s="264"/>
      <c r="D710" s="265"/>
      <c r="E710" s="264"/>
      <c r="F710" s="264"/>
      <c r="G710" s="264"/>
      <c r="H710" s="260"/>
      <c r="I710" s="262"/>
      <c r="J710" s="262"/>
      <c r="K710" s="262"/>
      <c r="L710" s="262"/>
    </row>
    <row r="711" spans="1:12" ht="13.2" x14ac:dyDescent="0.25">
      <c r="A711" s="260"/>
      <c r="B711" s="264"/>
      <c r="C711" s="264"/>
      <c r="D711" s="265"/>
      <c r="E711" s="264"/>
      <c r="F711" s="264"/>
      <c r="G711" s="264"/>
      <c r="H711" s="260"/>
      <c r="I711" s="262"/>
      <c r="J711" s="262"/>
      <c r="K711" s="262"/>
      <c r="L711" s="262"/>
    </row>
    <row r="712" spans="1:12" ht="13.2" x14ac:dyDescent="0.25">
      <c r="A712" s="260"/>
      <c r="B712" s="264"/>
      <c r="C712" s="264"/>
      <c r="D712" s="265"/>
      <c r="E712" s="264"/>
      <c r="F712" s="264"/>
      <c r="G712" s="264"/>
      <c r="H712" s="260"/>
      <c r="I712" s="262"/>
      <c r="J712" s="262"/>
      <c r="K712" s="262"/>
      <c r="L712" s="262"/>
    </row>
    <row r="713" spans="1:12" ht="13.2" x14ac:dyDescent="0.25">
      <c r="A713" s="260"/>
      <c r="B713" s="264"/>
      <c r="C713" s="264"/>
      <c r="D713" s="265"/>
      <c r="E713" s="264"/>
      <c r="F713" s="264"/>
      <c r="G713" s="264"/>
      <c r="H713" s="260"/>
      <c r="I713" s="262"/>
      <c r="J713" s="262"/>
      <c r="K713" s="262"/>
      <c r="L713" s="262"/>
    </row>
    <row r="714" spans="1:12" ht="13.2" x14ac:dyDescent="0.25">
      <c r="A714" s="260"/>
      <c r="B714" s="264"/>
      <c r="C714" s="264"/>
      <c r="D714" s="265"/>
      <c r="E714" s="264"/>
      <c r="F714" s="264"/>
      <c r="G714" s="264"/>
      <c r="H714" s="260"/>
      <c r="I714" s="262"/>
      <c r="J714" s="262"/>
      <c r="K714" s="262"/>
      <c r="L714" s="262"/>
    </row>
    <row r="715" spans="1:12" ht="13.2" x14ac:dyDescent="0.25">
      <c r="A715" s="260"/>
      <c r="B715" s="264"/>
      <c r="C715" s="264"/>
      <c r="D715" s="265"/>
      <c r="E715" s="264"/>
      <c r="F715" s="264"/>
      <c r="G715" s="264"/>
      <c r="H715" s="260"/>
      <c r="I715" s="262"/>
      <c r="J715" s="262"/>
      <c r="K715" s="262"/>
      <c r="L715" s="262"/>
    </row>
    <row r="716" spans="1:12" ht="13.2" x14ac:dyDescent="0.25">
      <c r="A716" s="260"/>
      <c r="B716" s="264"/>
      <c r="C716" s="264"/>
      <c r="D716" s="265"/>
      <c r="E716" s="264"/>
      <c r="F716" s="264"/>
      <c r="G716" s="264"/>
      <c r="H716" s="260"/>
      <c r="I716" s="262"/>
      <c r="J716" s="262"/>
      <c r="K716" s="262"/>
      <c r="L716" s="262"/>
    </row>
    <row r="717" spans="1:12" ht="13.2" x14ac:dyDescent="0.25">
      <c r="A717" s="260"/>
      <c r="B717" s="264"/>
      <c r="C717" s="264"/>
      <c r="D717" s="265"/>
      <c r="E717" s="264"/>
      <c r="F717" s="264"/>
      <c r="G717" s="264"/>
      <c r="H717" s="260"/>
      <c r="I717" s="262"/>
      <c r="J717" s="262"/>
      <c r="K717" s="262"/>
      <c r="L717" s="262"/>
    </row>
    <row r="718" spans="1:12" ht="13.2" x14ac:dyDescent="0.25">
      <c r="A718" s="260"/>
      <c r="B718" s="264"/>
      <c r="C718" s="264"/>
      <c r="D718" s="265"/>
      <c r="E718" s="264"/>
      <c r="F718" s="264"/>
      <c r="G718" s="264"/>
      <c r="H718" s="260"/>
      <c r="I718" s="262"/>
      <c r="J718" s="262"/>
      <c r="K718" s="262"/>
      <c r="L718" s="262"/>
    </row>
    <row r="719" spans="1:12" ht="13.2" x14ac:dyDescent="0.25">
      <c r="A719" s="260"/>
      <c r="B719" s="264"/>
      <c r="C719" s="264"/>
      <c r="D719" s="265"/>
      <c r="E719" s="264"/>
      <c r="F719" s="264"/>
      <c r="G719" s="264"/>
      <c r="H719" s="260"/>
      <c r="I719" s="262"/>
      <c r="J719" s="262"/>
      <c r="K719" s="262"/>
      <c r="L719" s="262"/>
    </row>
    <row r="720" spans="1:12" ht="13.2" x14ac:dyDescent="0.25">
      <c r="A720" s="260"/>
      <c r="B720" s="264"/>
      <c r="C720" s="264"/>
      <c r="D720" s="265"/>
      <c r="E720" s="264"/>
      <c r="F720" s="264"/>
      <c r="G720" s="264"/>
      <c r="H720" s="260"/>
      <c r="I720" s="262"/>
      <c r="J720" s="262"/>
      <c r="K720" s="262"/>
      <c r="L720" s="262"/>
    </row>
    <row r="721" spans="1:12" ht="13.2" x14ac:dyDescent="0.25">
      <c r="A721" s="260"/>
      <c r="B721" s="264"/>
      <c r="C721" s="264"/>
      <c r="D721" s="265"/>
      <c r="E721" s="264"/>
      <c r="F721" s="264"/>
      <c r="G721" s="264"/>
      <c r="H721" s="260"/>
      <c r="I721" s="262"/>
      <c r="J721" s="262"/>
      <c r="K721" s="262"/>
      <c r="L721" s="262"/>
    </row>
    <row r="722" spans="1:12" ht="13.2" x14ac:dyDescent="0.25">
      <c r="A722" s="260"/>
      <c r="B722" s="264"/>
      <c r="C722" s="264"/>
      <c r="D722" s="265"/>
      <c r="E722" s="264"/>
      <c r="F722" s="264"/>
      <c r="G722" s="264"/>
      <c r="H722" s="260"/>
      <c r="I722" s="262"/>
      <c r="J722" s="262"/>
      <c r="K722" s="262"/>
      <c r="L722" s="262"/>
    </row>
    <row r="723" spans="1:12" ht="13.2" x14ac:dyDescent="0.25">
      <c r="A723" s="260"/>
      <c r="B723" s="264"/>
      <c r="C723" s="264"/>
      <c r="D723" s="265"/>
      <c r="E723" s="264"/>
      <c r="F723" s="264"/>
      <c r="G723" s="264"/>
      <c r="H723" s="260"/>
      <c r="I723" s="262"/>
      <c r="J723" s="262"/>
      <c r="K723" s="262"/>
      <c r="L723" s="262"/>
    </row>
    <row r="724" spans="1:12" ht="13.2" x14ac:dyDescent="0.25">
      <c r="A724" s="260"/>
      <c r="B724" s="264"/>
      <c r="C724" s="264"/>
      <c r="D724" s="265"/>
      <c r="E724" s="264"/>
      <c r="F724" s="264"/>
      <c r="G724" s="264"/>
      <c r="H724" s="260"/>
      <c r="I724" s="262"/>
      <c r="J724" s="262"/>
      <c r="K724" s="262"/>
      <c r="L724" s="262"/>
    </row>
    <row r="725" spans="1:12" ht="13.2" x14ac:dyDescent="0.25">
      <c r="A725" s="260"/>
      <c r="B725" s="264"/>
      <c r="C725" s="264"/>
      <c r="D725" s="265"/>
      <c r="E725" s="264"/>
      <c r="F725" s="264"/>
      <c r="G725" s="264"/>
      <c r="H725" s="260"/>
      <c r="I725" s="262"/>
      <c r="J725" s="262"/>
      <c r="K725" s="262"/>
      <c r="L725" s="262"/>
    </row>
    <row r="726" spans="1:12" ht="13.2" x14ac:dyDescent="0.25">
      <c r="A726" s="260"/>
      <c r="B726" s="264"/>
      <c r="C726" s="264"/>
      <c r="D726" s="265"/>
      <c r="E726" s="264"/>
      <c r="F726" s="264"/>
      <c r="G726" s="264"/>
      <c r="H726" s="260"/>
      <c r="I726" s="262"/>
      <c r="J726" s="262"/>
      <c r="K726" s="262"/>
      <c r="L726" s="262"/>
    </row>
    <row r="727" spans="1:12" ht="13.2" x14ac:dyDescent="0.25">
      <c r="A727" s="260"/>
      <c r="B727" s="264"/>
      <c r="C727" s="264"/>
      <c r="D727" s="265"/>
      <c r="E727" s="264"/>
      <c r="F727" s="264"/>
      <c r="G727" s="264"/>
      <c r="H727" s="260"/>
      <c r="I727" s="262"/>
      <c r="J727" s="262"/>
      <c r="K727" s="262"/>
      <c r="L727" s="262"/>
    </row>
    <row r="728" spans="1:12" ht="13.2" x14ac:dyDescent="0.25">
      <c r="A728" s="260"/>
      <c r="B728" s="264"/>
      <c r="C728" s="264"/>
      <c r="D728" s="265"/>
      <c r="E728" s="264"/>
      <c r="F728" s="264"/>
      <c r="G728" s="264"/>
      <c r="H728" s="260"/>
      <c r="I728" s="262"/>
      <c r="J728" s="262"/>
      <c r="K728" s="262"/>
      <c r="L728" s="262"/>
    </row>
    <row r="729" spans="1:12" ht="13.2" x14ac:dyDescent="0.25">
      <c r="A729" s="260"/>
      <c r="B729" s="264"/>
      <c r="C729" s="264"/>
      <c r="D729" s="265"/>
      <c r="E729" s="264"/>
      <c r="F729" s="264"/>
      <c r="G729" s="264"/>
      <c r="H729" s="260"/>
      <c r="I729" s="262"/>
      <c r="J729" s="262"/>
      <c r="K729" s="262"/>
      <c r="L729" s="262"/>
    </row>
    <row r="730" spans="1:12" ht="13.2" x14ac:dyDescent="0.25">
      <c r="A730" s="260"/>
      <c r="B730" s="264"/>
      <c r="C730" s="264"/>
      <c r="D730" s="265"/>
      <c r="E730" s="264"/>
      <c r="F730" s="264"/>
      <c r="G730" s="264"/>
      <c r="H730" s="260"/>
      <c r="I730" s="262"/>
      <c r="J730" s="262"/>
      <c r="K730" s="262"/>
      <c r="L730" s="262"/>
    </row>
    <row r="731" spans="1:12" ht="13.2" x14ac:dyDescent="0.25">
      <c r="A731" s="260"/>
      <c r="B731" s="264"/>
      <c r="C731" s="264"/>
      <c r="D731" s="265"/>
      <c r="E731" s="264"/>
      <c r="F731" s="264"/>
      <c r="G731" s="264"/>
      <c r="H731" s="260"/>
      <c r="I731" s="262"/>
      <c r="J731" s="262"/>
      <c r="K731" s="262"/>
      <c r="L731" s="262"/>
    </row>
    <row r="732" spans="1:12" ht="13.2" x14ac:dyDescent="0.25">
      <c r="A732" s="260"/>
      <c r="B732" s="264"/>
      <c r="C732" s="264"/>
      <c r="D732" s="265"/>
      <c r="E732" s="264"/>
      <c r="F732" s="264"/>
      <c r="G732" s="264"/>
      <c r="H732" s="260"/>
      <c r="I732" s="262"/>
      <c r="J732" s="262"/>
      <c r="K732" s="262"/>
      <c r="L732" s="262"/>
    </row>
    <row r="733" spans="1:12" ht="13.2" x14ac:dyDescent="0.25">
      <c r="A733" s="260"/>
      <c r="B733" s="264"/>
      <c r="C733" s="264"/>
      <c r="D733" s="265"/>
      <c r="E733" s="264"/>
      <c r="F733" s="264"/>
      <c r="G733" s="264"/>
      <c r="H733" s="260"/>
      <c r="I733" s="262"/>
      <c r="J733" s="262"/>
      <c r="K733" s="262"/>
      <c r="L733" s="262"/>
    </row>
    <row r="734" spans="1:12" ht="13.2" x14ac:dyDescent="0.25">
      <c r="A734" s="260"/>
      <c r="B734" s="264"/>
      <c r="C734" s="264"/>
      <c r="D734" s="265"/>
      <c r="E734" s="264"/>
      <c r="F734" s="264"/>
      <c r="G734" s="264"/>
      <c r="H734" s="260"/>
      <c r="I734" s="262"/>
      <c r="J734" s="262"/>
      <c r="K734" s="262"/>
      <c r="L734" s="262"/>
    </row>
    <row r="735" spans="1:12" ht="13.2" x14ac:dyDescent="0.25">
      <c r="A735" s="260"/>
      <c r="B735" s="264"/>
      <c r="C735" s="264"/>
      <c r="D735" s="265"/>
      <c r="E735" s="264"/>
      <c r="F735" s="264"/>
      <c r="G735" s="264"/>
      <c r="H735" s="260"/>
      <c r="I735" s="262"/>
      <c r="J735" s="262"/>
      <c r="K735" s="262"/>
      <c r="L735" s="262"/>
    </row>
    <row r="736" spans="1:12" ht="13.2" x14ac:dyDescent="0.25">
      <c r="A736" s="260"/>
      <c r="B736" s="264"/>
      <c r="C736" s="264"/>
      <c r="D736" s="265"/>
      <c r="E736" s="264"/>
      <c r="F736" s="264"/>
      <c r="G736" s="264"/>
      <c r="H736" s="260"/>
      <c r="I736" s="262"/>
      <c r="J736" s="262"/>
      <c r="K736" s="262"/>
      <c r="L736" s="262"/>
    </row>
    <row r="737" spans="1:12" ht="13.2" x14ac:dyDescent="0.25">
      <c r="A737" s="260"/>
      <c r="B737" s="264"/>
      <c r="C737" s="264"/>
      <c r="D737" s="265"/>
      <c r="E737" s="264"/>
      <c r="F737" s="264"/>
      <c r="G737" s="264"/>
      <c r="H737" s="260"/>
      <c r="I737" s="262"/>
      <c r="J737" s="262"/>
      <c r="K737" s="262"/>
      <c r="L737" s="262"/>
    </row>
    <row r="738" spans="1:12" ht="13.2" x14ac:dyDescent="0.25">
      <c r="A738" s="260"/>
      <c r="B738" s="264"/>
      <c r="C738" s="264"/>
      <c r="D738" s="265"/>
      <c r="E738" s="264"/>
      <c r="F738" s="264"/>
      <c r="G738" s="264"/>
      <c r="H738" s="260"/>
      <c r="I738" s="262"/>
      <c r="J738" s="262"/>
      <c r="K738" s="262"/>
      <c r="L738" s="262"/>
    </row>
    <row r="739" spans="1:12" ht="13.2" x14ac:dyDescent="0.25">
      <c r="A739" s="260"/>
      <c r="B739" s="264"/>
      <c r="C739" s="264"/>
      <c r="D739" s="265"/>
      <c r="E739" s="264"/>
      <c r="F739" s="264"/>
      <c r="G739" s="264"/>
      <c r="H739" s="260"/>
      <c r="I739" s="262"/>
      <c r="J739" s="262"/>
      <c r="K739" s="262"/>
      <c r="L739" s="262"/>
    </row>
    <row r="740" spans="1:12" ht="13.2" x14ac:dyDescent="0.25">
      <c r="A740" s="260"/>
      <c r="B740" s="264"/>
      <c r="C740" s="264"/>
      <c r="D740" s="265"/>
      <c r="E740" s="264"/>
      <c r="F740" s="264"/>
      <c r="G740" s="264"/>
      <c r="H740" s="260"/>
      <c r="I740" s="262"/>
      <c r="J740" s="262"/>
      <c r="K740" s="262"/>
      <c r="L740" s="262"/>
    </row>
    <row r="741" spans="1:12" ht="13.2" x14ac:dyDescent="0.25">
      <c r="A741" s="260"/>
      <c r="B741" s="264"/>
      <c r="C741" s="264"/>
      <c r="D741" s="265"/>
      <c r="E741" s="264"/>
      <c r="F741" s="264"/>
      <c r="G741" s="264"/>
      <c r="H741" s="260"/>
      <c r="I741" s="262"/>
      <c r="J741" s="262"/>
      <c r="K741" s="262"/>
      <c r="L741" s="262"/>
    </row>
    <row r="742" spans="1:12" ht="13.2" x14ac:dyDescent="0.25">
      <c r="A742" s="260"/>
      <c r="B742" s="264"/>
      <c r="C742" s="264"/>
      <c r="D742" s="265"/>
      <c r="E742" s="264"/>
      <c r="F742" s="264"/>
      <c r="G742" s="264"/>
      <c r="H742" s="260"/>
      <c r="I742" s="262"/>
      <c r="J742" s="262"/>
      <c r="K742" s="262"/>
      <c r="L742" s="262"/>
    </row>
    <row r="743" spans="1:12" ht="13.2" x14ac:dyDescent="0.25">
      <c r="A743" s="260"/>
      <c r="B743" s="264"/>
      <c r="C743" s="264"/>
      <c r="D743" s="265"/>
      <c r="E743" s="264"/>
      <c r="F743" s="264"/>
      <c r="G743" s="264"/>
      <c r="H743" s="260"/>
      <c r="I743" s="262"/>
      <c r="J743" s="262"/>
      <c r="K743" s="262"/>
      <c r="L743" s="262"/>
    </row>
    <row r="744" spans="1:12" ht="13.2" x14ac:dyDescent="0.25">
      <c r="A744" s="260"/>
      <c r="B744" s="264"/>
      <c r="C744" s="264"/>
      <c r="D744" s="265"/>
      <c r="E744" s="264"/>
      <c r="F744" s="264"/>
      <c r="G744" s="264"/>
      <c r="H744" s="260"/>
      <c r="I744" s="262"/>
      <c r="J744" s="262"/>
      <c r="K744" s="262"/>
      <c r="L744" s="262"/>
    </row>
    <row r="745" spans="1:12" ht="13.2" x14ac:dyDescent="0.25">
      <c r="A745" s="260"/>
      <c r="B745" s="264"/>
      <c r="C745" s="264"/>
      <c r="D745" s="265"/>
      <c r="E745" s="264"/>
      <c r="F745" s="264"/>
      <c r="G745" s="264"/>
      <c r="H745" s="260"/>
      <c r="I745" s="262"/>
      <c r="J745" s="262"/>
      <c r="K745" s="262"/>
      <c r="L745" s="262"/>
    </row>
    <row r="746" spans="1:12" ht="13.2" x14ac:dyDescent="0.25">
      <c r="A746" s="260"/>
      <c r="B746" s="264"/>
      <c r="C746" s="264"/>
      <c r="D746" s="265"/>
      <c r="E746" s="264"/>
      <c r="F746" s="264"/>
      <c r="G746" s="264"/>
      <c r="H746" s="260"/>
      <c r="I746" s="262"/>
      <c r="J746" s="262"/>
      <c r="K746" s="262"/>
      <c r="L746" s="262"/>
    </row>
    <row r="747" spans="1:12" ht="13.2" x14ac:dyDescent="0.25">
      <c r="A747" s="260"/>
      <c r="B747" s="264"/>
      <c r="C747" s="264"/>
      <c r="D747" s="265"/>
      <c r="E747" s="264"/>
      <c r="F747" s="264"/>
      <c r="G747" s="264"/>
      <c r="H747" s="260"/>
      <c r="I747" s="262"/>
      <c r="J747" s="262"/>
      <c r="K747" s="262"/>
      <c r="L747" s="262"/>
    </row>
    <row r="748" spans="1:12" ht="13.2" x14ac:dyDescent="0.25">
      <c r="A748" s="260"/>
      <c r="B748" s="264"/>
      <c r="C748" s="264"/>
      <c r="D748" s="265"/>
      <c r="E748" s="264"/>
      <c r="F748" s="264"/>
      <c r="G748" s="264"/>
      <c r="H748" s="260"/>
      <c r="I748" s="262"/>
      <c r="J748" s="262"/>
      <c r="K748" s="262"/>
      <c r="L748" s="262"/>
    </row>
    <row r="749" spans="1:12" ht="13.2" x14ac:dyDescent="0.25">
      <c r="A749" s="260"/>
      <c r="B749" s="264"/>
      <c r="C749" s="264"/>
      <c r="D749" s="265"/>
      <c r="E749" s="264"/>
      <c r="F749" s="264"/>
      <c r="G749" s="264"/>
      <c r="H749" s="260"/>
      <c r="I749" s="262"/>
      <c r="J749" s="262"/>
      <c r="K749" s="262"/>
      <c r="L749" s="262"/>
    </row>
    <row r="750" spans="1:12" ht="13.2" x14ac:dyDescent="0.25">
      <c r="A750" s="260"/>
      <c r="B750" s="264"/>
      <c r="C750" s="264"/>
      <c r="D750" s="265"/>
      <c r="E750" s="264"/>
      <c r="F750" s="264"/>
      <c r="G750" s="264"/>
      <c r="H750" s="260"/>
      <c r="I750" s="262"/>
      <c r="J750" s="262"/>
      <c r="K750" s="262"/>
      <c r="L750" s="262"/>
    </row>
    <row r="751" spans="1:12" ht="13.2" x14ac:dyDescent="0.25">
      <c r="A751" s="260"/>
      <c r="B751" s="264"/>
      <c r="C751" s="264"/>
      <c r="D751" s="265"/>
      <c r="E751" s="264"/>
      <c r="F751" s="264"/>
      <c r="G751" s="264"/>
      <c r="H751" s="260"/>
      <c r="I751" s="262"/>
      <c r="J751" s="262"/>
      <c r="K751" s="262"/>
      <c r="L751" s="262"/>
    </row>
    <row r="752" spans="1:12" ht="13.2" x14ac:dyDescent="0.25">
      <c r="A752" s="260"/>
      <c r="B752" s="264"/>
      <c r="C752" s="264"/>
      <c r="D752" s="265"/>
      <c r="E752" s="264"/>
      <c r="F752" s="264"/>
      <c r="G752" s="264"/>
      <c r="H752" s="260"/>
      <c r="I752" s="262"/>
      <c r="J752" s="262"/>
      <c r="K752" s="262"/>
      <c r="L752" s="262"/>
    </row>
    <row r="753" spans="1:8" ht="15.75" customHeight="1" x14ac:dyDescent="0.25">
      <c r="A753" s="260"/>
      <c r="B753" s="264"/>
      <c r="C753" s="264"/>
      <c r="D753" s="265"/>
      <c r="E753" s="264"/>
      <c r="F753" s="264"/>
      <c r="G753" s="264"/>
      <c r="H753" s="260"/>
    </row>
  </sheetData>
  <sheetProtection algorithmName="SHA-512" hashValue="8AQPKIrWXUJpu+8ygyENFe9y4rllaeW1ojZN1WO3Kxns9ZBrIdDLUEc7r7DSac/Fv/NeNVU62hUP7mYdeydR0Q==" saltValue="V1PXP14BMK+sRxfIQRTP4Q==" spinCount="100000" sheet="1" objects="1" scenarios="1"/>
  <sortState ref="A5:I111">
    <sortCondition ref="C4:C111"/>
  </sortState>
  <pageMargins left="0.28999999999999998" right="0.32" top="0.43" bottom="0.43" header="0.3" footer="0.3"/>
  <pageSetup paperSize="9" scale="79" fitToHeight="0"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V74"/>
  <sheetViews>
    <sheetView showGridLines="0" zoomScaleNormal="100" zoomScaleSheetLayoutView="100" workbookViewId="0"/>
  </sheetViews>
  <sheetFormatPr defaultRowHeight="14.4" x14ac:dyDescent="0.3"/>
  <cols>
    <col min="1" max="1" width="6.33203125" customWidth="1"/>
    <col min="2" max="2" width="9.109375" customWidth="1"/>
    <col min="20" max="20" width="7.5546875" customWidth="1"/>
    <col min="21" max="21" width="4.5546875" customWidth="1"/>
  </cols>
  <sheetData>
    <row r="1" spans="1:22" ht="15" x14ac:dyDescent="0.25">
      <c r="A1" s="338"/>
      <c r="B1" s="338"/>
      <c r="C1" s="411"/>
      <c r="D1" s="411"/>
      <c r="E1" s="411"/>
      <c r="F1" s="411"/>
      <c r="G1" s="338"/>
      <c r="H1" s="338"/>
      <c r="I1" s="338"/>
      <c r="J1" s="338"/>
      <c r="K1" s="338"/>
      <c r="L1" s="338"/>
      <c r="M1" s="338"/>
      <c r="N1" s="338"/>
      <c r="O1" s="338"/>
      <c r="P1" s="338"/>
      <c r="Q1" s="338"/>
      <c r="R1" s="338"/>
      <c r="S1" s="338"/>
      <c r="T1" s="338"/>
      <c r="U1" s="338"/>
      <c r="V1" s="338"/>
    </row>
    <row r="2" spans="1:22" ht="15" x14ac:dyDescent="0.25">
      <c r="A2" s="338"/>
      <c r="B2" s="343"/>
      <c r="C2" s="343"/>
      <c r="D2" s="343"/>
      <c r="E2" s="343"/>
      <c r="F2" s="343"/>
      <c r="G2" s="343"/>
      <c r="H2" s="343"/>
      <c r="I2" s="343"/>
      <c r="J2" s="343"/>
      <c r="K2" s="343"/>
      <c r="L2" s="343"/>
      <c r="M2" s="343"/>
      <c r="N2" s="343"/>
      <c r="O2" s="343"/>
      <c r="P2" s="343"/>
      <c r="Q2" s="343"/>
      <c r="R2" s="343"/>
      <c r="S2" s="343"/>
      <c r="T2" s="338"/>
      <c r="U2" s="338"/>
      <c r="V2" s="338"/>
    </row>
    <row r="3" spans="1:22" ht="18" customHeight="1" x14ac:dyDescent="0.35">
      <c r="A3" s="338"/>
      <c r="B3" s="415" t="s">
        <v>9</v>
      </c>
      <c r="C3" s="415"/>
      <c r="D3" s="415"/>
      <c r="E3" s="343"/>
      <c r="F3" s="343"/>
      <c r="G3" s="343"/>
      <c r="H3" s="343"/>
      <c r="I3" s="343"/>
      <c r="J3" s="343"/>
      <c r="K3" s="343"/>
      <c r="L3" s="343"/>
      <c r="M3" s="343"/>
      <c r="N3" s="343"/>
      <c r="O3" s="343"/>
      <c r="P3" s="343"/>
      <c r="Q3" s="343"/>
      <c r="R3" s="343"/>
      <c r="S3" s="343"/>
      <c r="T3" s="338"/>
      <c r="U3" s="338"/>
      <c r="V3" s="338"/>
    </row>
    <row r="4" spans="1:22" ht="36.75" customHeight="1" x14ac:dyDescent="0.25">
      <c r="A4" s="338"/>
      <c r="B4" s="414" t="s">
        <v>30</v>
      </c>
      <c r="C4" s="414"/>
      <c r="D4" s="414"/>
      <c r="E4" s="338"/>
      <c r="F4" s="338"/>
      <c r="G4" s="338"/>
      <c r="H4" s="338"/>
      <c r="I4" s="338"/>
      <c r="J4" s="338"/>
      <c r="K4" s="414" t="s">
        <v>31</v>
      </c>
      <c r="L4" s="414"/>
      <c r="M4" s="414"/>
      <c r="N4" s="338"/>
      <c r="O4" s="338"/>
      <c r="P4" s="338"/>
      <c r="Q4" s="338"/>
      <c r="R4" s="338"/>
      <c r="S4" s="338"/>
      <c r="T4" s="338"/>
      <c r="U4" s="338"/>
      <c r="V4" s="338"/>
    </row>
    <row r="5" spans="1:22" ht="109.5" customHeight="1" x14ac:dyDescent="0.3">
      <c r="A5" s="338"/>
      <c r="B5" s="412" t="s">
        <v>10</v>
      </c>
      <c r="C5" s="412"/>
      <c r="D5" s="412"/>
      <c r="E5" s="412"/>
      <c r="F5" s="412"/>
      <c r="G5" s="412"/>
      <c r="H5" s="412"/>
      <c r="I5" s="412"/>
      <c r="J5" s="344"/>
      <c r="K5" s="412" t="s">
        <v>11</v>
      </c>
      <c r="L5" s="412"/>
      <c r="M5" s="412"/>
      <c r="N5" s="412"/>
      <c r="O5" s="412"/>
      <c r="P5" s="412"/>
      <c r="Q5" s="412"/>
      <c r="R5" s="412"/>
      <c r="S5" s="345"/>
      <c r="T5" s="338"/>
      <c r="U5" s="338"/>
      <c r="V5" s="338"/>
    </row>
    <row r="6" spans="1:22" ht="27" customHeight="1" x14ac:dyDescent="0.25">
      <c r="A6" s="338"/>
      <c r="B6" s="346"/>
      <c r="C6" s="346"/>
      <c r="D6" s="346"/>
      <c r="E6" s="346"/>
      <c r="F6" s="346"/>
      <c r="G6" s="346"/>
      <c r="H6" s="346"/>
      <c r="I6" s="346"/>
      <c r="J6" s="346"/>
      <c r="K6" s="346"/>
      <c r="L6" s="346"/>
      <c r="M6" s="346"/>
      <c r="N6" s="346"/>
      <c r="O6" s="346"/>
      <c r="P6" s="346"/>
      <c r="Q6" s="346"/>
      <c r="R6" s="346"/>
      <c r="S6" s="346"/>
      <c r="T6" s="338"/>
      <c r="U6" s="338"/>
      <c r="V6" s="338"/>
    </row>
    <row r="7" spans="1:22" ht="21" x14ac:dyDescent="0.4">
      <c r="A7" s="338"/>
      <c r="B7" s="347" t="s">
        <v>15</v>
      </c>
      <c r="C7" s="338"/>
      <c r="D7" s="338"/>
      <c r="E7" s="338"/>
      <c r="F7" s="338"/>
      <c r="G7" s="338"/>
      <c r="H7" s="338"/>
      <c r="I7" s="338"/>
      <c r="J7" s="338"/>
      <c r="K7" s="338"/>
      <c r="L7" s="338"/>
      <c r="M7" s="338"/>
      <c r="N7" s="338"/>
      <c r="O7" s="338"/>
      <c r="P7" s="338"/>
      <c r="Q7" s="338"/>
      <c r="R7" s="338"/>
      <c r="S7" s="338"/>
      <c r="T7" s="338"/>
      <c r="U7" s="338"/>
      <c r="V7" s="338"/>
    </row>
    <row r="8" spans="1:22" x14ac:dyDescent="0.3">
      <c r="A8" s="338"/>
      <c r="B8" s="338" t="s">
        <v>12</v>
      </c>
      <c r="C8" s="338"/>
      <c r="D8" s="338"/>
      <c r="E8" s="338"/>
      <c r="F8" s="338"/>
      <c r="G8" s="338"/>
      <c r="H8" s="338"/>
      <c r="I8" s="338"/>
      <c r="J8" s="338"/>
      <c r="K8" s="338"/>
      <c r="L8" s="338"/>
      <c r="M8" s="338"/>
      <c r="N8" s="338"/>
      <c r="O8" s="338"/>
      <c r="P8" s="338"/>
      <c r="Q8" s="338"/>
      <c r="R8" s="338"/>
      <c r="S8" s="338"/>
      <c r="T8" s="338"/>
      <c r="U8" s="338"/>
      <c r="V8" s="338"/>
    </row>
    <row r="9" spans="1:22" ht="30.75" customHeight="1" x14ac:dyDescent="0.3">
      <c r="A9" s="338"/>
      <c r="B9" s="410" t="s">
        <v>22</v>
      </c>
      <c r="C9" s="410"/>
      <c r="D9" s="410"/>
      <c r="E9" s="410"/>
      <c r="F9" s="410"/>
      <c r="G9" s="410"/>
      <c r="H9" s="410"/>
      <c r="I9" s="410"/>
      <c r="J9" s="410"/>
      <c r="K9" s="410"/>
      <c r="L9" s="410"/>
      <c r="M9" s="410"/>
      <c r="N9" s="410"/>
      <c r="O9" s="410"/>
      <c r="P9" s="410"/>
      <c r="Q9" s="410"/>
      <c r="R9" s="338"/>
      <c r="S9" s="338"/>
      <c r="T9" s="338"/>
      <c r="U9" s="338"/>
      <c r="V9" s="338"/>
    </row>
    <row r="10" spans="1:22" x14ac:dyDescent="0.3">
      <c r="A10" s="338"/>
      <c r="B10" s="338" t="s">
        <v>12</v>
      </c>
      <c r="C10" s="338"/>
      <c r="D10" s="338"/>
      <c r="E10" s="338"/>
      <c r="F10" s="338"/>
      <c r="G10" s="338"/>
      <c r="H10" s="338"/>
      <c r="I10" s="338"/>
      <c r="J10" s="338"/>
      <c r="K10" s="338"/>
      <c r="L10" s="338"/>
      <c r="M10" s="338"/>
      <c r="N10" s="338"/>
      <c r="O10" s="338"/>
      <c r="P10" s="338"/>
      <c r="Q10" s="338"/>
      <c r="R10" s="338"/>
      <c r="S10" s="338"/>
      <c r="T10" s="338"/>
      <c r="U10" s="338"/>
      <c r="V10" s="338"/>
    </row>
    <row r="11" spans="1:22" ht="15.6" x14ac:dyDescent="0.3">
      <c r="A11" s="338"/>
      <c r="B11" s="338" t="s">
        <v>13</v>
      </c>
      <c r="C11" s="338"/>
      <c r="D11" s="338"/>
      <c r="E11" s="338"/>
      <c r="F11" s="338"/>
      <c r="G11" s="338"/>
      <c r="H11" s="338"/>
      <c r="I11" s="338"/>
      <c r="J11" s="338"/>
      <c r="K11" s="338"/>
      <c r="L11" s="338"/>
      <c r="M11" s="338"/>
      <c r="N11" s="338"/>
      <c r="O11" s="338"/>
      <c r="P11" s="338"/>
      <c r="Q11" s="338"/>
      <c r="R11" s="338"/>
      <c r="S11" s="338"/>
      <c r="T11" s="338"/>
      <c r="U11" s="338"/>
      <c r="V11" s="338"/>
    </row>
    <row r="12" spans="1:22" ht="32.25" customHeight="1" x14ac:dyDescent="0.3">
      <c r="A12" s="338"/>
      <c r="B12" s="410" t="s">
        <v>39</v>
      </c>
      <c r="C12" s="410"/>
      <c r="D12" s="410"/>
      <c r="E12" s="410"/>
      <c r="F12" s="410"/>
      <c r="G12" s="410"/>
      <c r="H12" s="410"/>
      <c r="I12" s="410"/>
      <c r="J12" s="410"/>
      <c r="K12" s="410"/>
      <c r="L12" s="410"/>
      <c r="M12" s="410"/>
      <c r="N12" s="410"/>
      <c r="O12" s="410"/>
      <c r="P12" s="410"/>
      <c r="Q12" s="410"/>
      <c r="R12" s="338"/>
      <c r="S12" s="338"/>
      <c r="T12" s="338"/>
      <c r="U12" s="338"/>
      <c r="V12" s="338"/>
    </row>
    <row r="13" spans="1:22" ht="46.5" customHeight="1" x14ac:dyDescent="0.3">
      <c r="A13" s="338"/>
      <c r="B13" s="410" t="s">
        <v>40</v>
      </c>
      <c r="C13" s="410"/>
      <c r="D13" s="410"/>
      <c r="E13" s="410"/>
      <c r="F13" s="410"/>
      <c r="G13" s="410"/>
      <c r="H13" s="410"/>
      <c r="I13" s="410"/>
      <c r="J13" s="410"/>
      <c r="K13" s="410"/>
      <c r="L13" s="410"/>
      <c r="M13" s="410"/>
      <c r="N13" s="410"/>
      <c r="O13" s="410"/>
      <c r="P13" s="410"/>
      <c r="Q13" s="410"/>
      <c r="R13" s="338"/>
      <c r="S13" s="338"/>
      <c r="T13" s="338"/>
      <c r="U13" s="338"/>
      <c r="V13" s="338"/>
    </row>
    <row r="14" spans="1:22" ht="15.75" x14ac:dyDescent="0.25">
      <c r="A14" s="338"/>
      <c r="B14" s="338" t="s">
        <v>33</v>
      </c>
      <c r="C14" s="338"/>
      <c r="D14" s="338"/>
      <c r="E14" s="338"/>
      <c r="F14" s="338"/>
      <c r="G14" s="338"/>
      <c r="H14" s="338"/>
      <c r="I14" s="338"/>
      <c r="J14" s="338"/>
      <c r="K14" s="338"/>
      <c r="L14" s="338"/>
      <c r="M14" s="338"/>
      <c r="N14" s="338"/>
      <c r="O14" s="338"/>
      <c r="P14" s="338"/>
      <c r="Q14" s="338"/>
      <c r="R14" s="338"/>
      <c r="S14" s="338"/>
      <c r="T14" s="338"/>
      <c r="U14" s="338"/>
      <c r="V14" s="338"/>
    </row>
    <row r="15" spans="1:22" ht="15.6" x14ac:dyDescent="0.3">
      <c r="A15" s="338"/>
      <c r="B15" s="338" t="s">
        <v>35</v>
      </c>
      <c r="C15" s="338"/>
      <c r="D15" s="338"/>
      <c r="E15" s="338"/>
      <c r="F15" s="338"/>
      <c r="G15" s="338"/>
      <c r="H15" s="338"/>
      <c r="I15" s="338"/>
      <c r="J15" s="338"/>
      <c r="K15" s="338"/>
      <c r="L15" s="338"/>
      <c r="M15" s="338"/>
      <c r="N15" s="338"/>
      <c r="O15" s="338"/>
      <c r="P15" s="338"/>
      <c r="Q15" s="338"/>
      <c r="R15" s="338"/>
      <c r="S15" s="338"/>
      <c r="T15" s="338"/>
      <c r="U15" s="338"/>
      <c r="V15" s="338"/>
    </row>
    <row r="16" spans="1:22" ht="15.6" x14ac:dyDescent="0.3">
      <c r="A16" s="338"/>
      <c r="B16" s="338" t="s">
        <v>36</v>
      </c>
      <c r="C16" s="338"/>
      <c r="D16" s="338"/>
      <c r="E16" s="338"/>
      <c r="F16" s="338"/>
      <c r="G16" s="338"/>
      <c r="H16" s="338"/>
      <c r="I16" s="338"/>
      <c r="J16" s="338"/>
      <c r="K16" s="338"/>
      <c r="L16" s="338"/>
      <c r="M16" s="338"/>
      <c r="N16" s="338"/>
      <c r="O16" s="338"/>
      <c r="P16" s="338"/>
      <c r="Q16" s="338"/>
      <c r="R16" s="338"/>
      <c r="S16" s="338"/>
      <c r="T16" s="338"/>
      <c r="U16" s="338"/>
      <c r="V16" s="338"/>
    </row>
    <row r="17" spans="1:22" ht="15.6" x14ac:dyDescent="0.3">
      <c r="A17" s="338"/>
      <c r="B17" s="338" t="s">
        <v>34</v>
      </c>
      <c r="C17" s="338"/>
      <c r="D17" s="338"/>
      <c r="E17" s="338"/>
      <c r="F17" s="338"/>
      <c r="G17" s="338"/>
      <c r="H17" s="338"/>
      <c r="I17" s="338"/>
      <c r="J17" s="338"/>
      <c r="K17" s="338"/>
      <c r="L17" s="338"/>
      <c r="M17" s="338"/>
      <c r="N17" s="338"/>
      <c r="O17" s="338"/>
      <c r="P17" s="338"/>
      <c r="Q17" s="338"/>
      <c r="R17" s="338"/>
      <c r="S17" s="338"/>
      <c r="T17" s="338"/>
      <c r="U17" s="338"/>
      <c r="V17" s="338"/>
    </row>
    <row r="18" spans="1:22" ht="15.6" x14ac:dyDescent="0.3">
      <c r="A18" s="338"/>
      <c r="B18" s="338" t="s">
        <v>37</v>
      </c>
      <c r="C18" s="338"/>
      <c r="D18" s="338"/>
      <c r="E18" s="338"/>
      <c r="F18" s="338"/>
      <c r="G18" s="338"/>
      <c r="H18" s="338"/>
      <c r="I18" s="338"/>
      <c r="J18" s="338"/>
      <c r="K18" s="338"/>
      <c r="L18" s="338"/>
      <c r="M18" s="338"/>
      <c r="N18" s="338"/>
      <c r="O18" s="338"/>
      <c r="P18" s="338"/>
      <c r="Q18" s="338"/>
      <c r="R18" s="338"/>
      <c r="S18" s="338"/>
      <c r="T18" s="338"/>
      <c r="U18" s="338"/>
      <c r="V18" s="338"/>
    </row>
    <row r="19" spans="1:22" ht="15.6" x14ac:dyDescent="0.3">
      <c r="A19" s="338"/>
      <c r="B19" s="338" t="s">
        <v>38</v>
      </c>
      <c r="C19" s="338"/>
      <c r="D19" s="338"/>
      <c r="E19" s="338"/>
      <c r="F19" s="338"/>
      <c r="G19" s="338"/>
      <c r="H19" s="338"/>
      <c r="I19" s="338"/>
      <c r="J19" s="338"/>
      <c r="K19" s="338"/>
      <c r="L19" s="338"/>
      <c r="M19" s="338"/>
      <c r="N19" s="338"/>
      <c r="O19" s="338"/>
      <c r="P19" s="338"/>
      <c r="Q19" s="338"/>
      <c r="R19" s="338"/>
      <c r="S19" s="338"/>
      <c r="T19" s="338"/>
      <c r="U19" s="338"/>
      <c r="V19" s="338"/>
    </row>
    <row r="20" spans="1:22" ht="15" x14ac:dyDescent="0.25">
      <c r="A20" s="338"/>
      <c r="B20" s="345"/>
      <c r="C20" s="345"/>
      <c r="D20" s="345"/>
      <c r="E20" s="345"/>
      <c r="F20" s="345"/>
      <c r="G20" s="345"/>
      <c r="H20" s="345"/>
      <c r="I20" s="345"/>
      <c r="J20" s="345"/>
      <c r="K20" s="345"/>
      <c r="L20" s="345"/>
      <c r="M20" s="345"/>
      <c r="N20" s="345"/>
      <c r="O20" s="345"/>
      <c r="P20" s="345"/>
      <c r="Q20" s="345"/>
      <c r="R20" s="345"/>
      <c r="S20" s="345"/>
      <c r="T20" s="338"/>
      <c r="U20" s="338"/>
      <c r="V20" s="338"/>
    </row>
    <row r="21" spans="1:22" ht="5.25" customHeight="1" x14ac:dyDescent="0.25">
      <c r="A21" s="338"/>
      <c r="B21" s="338"/>
      <c r="C21" s="338"/>
      <c r="D21" s="338"/>
      <c r="E21" s="338"/>
      <c r="F21" s="338"/>
      <c r="G21" s="338"/>
      <c r="H21" s="338"/>
      <c r="I21" s="338"/>
      <c r="J21" s="338"/>
      <c r="K21" s="338"/>
      <c r="L21" s="338"/>
      <c r="M21" s="338"/>
      <c r="N21" s="338"/>
      <c r="O21" s="338"/>
      <c r="P21" s="338"/>
      <c r="Q21" s="338"/>
      <c r="R21" s="338"/>
      <c r="S21" s="338"/>
      <c r="T21" s="338"/>
      <c r="U21" s="338"/>
      <c r="V21" s="338"/>
    </row>
    <row r="22" spans="1:22" ht="21" x14ac:dyDescent="0.4">
      <c r="A22" s="338"/>
      <c r="B22" s="338" t="s">
        <v>23</v>
      </c>
      <c r="C22" s="338"/>
      <c r="D22" s="338"/>
      <c r="E22" s="338"/>
      <c r="F22" s="338"/>
      <c r="G22" s="338"/>
      <c r="H22" s="338"/>
      <c r="I22" s="338"/>
      <c r="J22" s="338"/>
      <c r="K22" s="338"/>
      <c r="L22" s="338"/>
      <c r="M22" s="338"/>
      <c r="N22" s="338"/>
      <c r="O22" s="338"/>
      <c r="P22" s="338"/>
      <c r="Q22" s="338"/>
      <c r="R22" s="338"/>
      <c r="S22" s="338"/>
      <c r="T22" s="338"/>
      <c r="U22" s="338"/>
      <c r="V22" s="338"/>
    </row>
    <row r="23" spans="1:22" x14ac:dyDescent="0.3">
      <c r="A23" s="338"/>
      <c r="B23" s="338" t="s">
        <v>12</v>
      </c>
      <c r="C23" s="338"/>
      <c r="D23" s="338"/>
      <c r="E23" s="338"/>
      <c r="F23" s="338"/>
      <c r="G23" s="338"/>
      <c r="H23" s="338"/>
      <c r="I23" s="338"/>
      <c r="J23" s="338"/>
      <c r="K23" s="338"/>
      <c r="L23" s="338"/>
      <c r="M23" s="338"/>
      <c r="N23" s="338"/>
      <c r="O23" s="338"/>
      <c r="P23" s="338"/>
      <c r="Q23" s="338"/>
      <c r="R23" s="338"/>
      <c r="S23" s="338"/>
      <c r="T23" s="338"/>
      <c r="U23" s="338"/>
      <c r="V23" s="338"/>
    </row>
    <row r="24" spans="1:22" ht="15.6" x14ac:dyDescent="0.3">
      <c r="A24" s="338"/>
      <c r="B24" s="338" t="s">
        <v>13</v>
      </c>
      <c r="C24" s="338"/>
      <c r="D24" s="338"/>
      <c r="E24" s="338"/>
      <c r="F24" s="338"/>
      <c r="G24" s="338"/>
      <c r="H24" s="338"/>
      <c r="I24" s="338"/>
      <c r="J24" s="338"/>
      <c r="K24" s="338"/>
      <c r="L24" s="338"/>
      <c r="M24" s="338"/>
      <c r="N24" s="338"/>
      <c r="O24" s="338"/>
      <c r="P24" s="338"/>
      <c r="Q24" s="338"/>
      <c r="R24" s="338"/>
      <c r="S24" s="338"/>
      <c r="T24" s="338"/>
      <c r="U24" s="338"/>
      <c r="V24" s="338"/>
    </row>
    <row r="25" spans="1:22" ht="18" customHeight="1" x14ac:dyDescent="0.3">
      <c r="A25" s="338"/>
      <c r="B25" s="410" t="s">
        <v>32</v>
      </c>
      <c r="C25" s="410"/>
      <c r="D25" s="410"/>
      <c r="E25" s="410"/>
      <c r="F25" s="410"/>
      <c r="G25" s="410"/>
      <c r="H25" s="410"/>
      <c r="I25" s="410"/>
      <c r="J25" s="410"/>
      <c r="K25" s="410"/>
      <c r="L25" s="410"/>
      <c r="M25" s="410"/>
      <c r="N25" s="410"/>
      <c r="O25" s="410"/>
      <c r="P25" s="410"/>
      <c r="Q25" s="410"/>
      <c r="R25" s="410"/>
      <c r="S25" s="410"/>
      <c r="T25" s="410"/>
      <c r="U25" s="410"/>
      <c r="V25" s="338"/>
    </row>
    <row r="26" spans="1:22" ht="31.5" customHeight="1" x14ac:dyDescent="0.3">
      <c r="A26" s="338"/>
      <c r="B26" s="413" t="s">
        <v>41</v>
      </c>
      <c r="C26" s="413"/>
      <c r="D26" s="413"/>
      <c r="E26" s="413"/>
      <c r="F26" s="413"/>
      <c r="G26" s="413"/>
      <c r="H26" s="413"/>
      <c r="I26" s="413"/>
      <c r="J26" s="413"/>
      <c r="K26" s="413"/>
      <c r="L26" s="413"/>
      <c r="M26" s="413"/>
      <c r="N26" s="413"/>
      <c r="O26" s="413"/>
      <c r="P26" s="413"/>
      <c r="Q26" s="413"/>
      <c r="R26" s="413"/>
      <c r="S26" s="413"/>
      <c r="T26" s="413"/>
      <c r="U26" s="338"/>
      <c r="V26" s="338"/>
    </row>
    <row r="27" spans="1:22" ht="15.6" x14ac:dyDescent="0.3">
      <c r="A27" s="338"/>
      <c r="B27" s="338" t="s">
        <v>42</v>
      </c>
      <c r="C27" s="338"/>
      <c r="D27" s="338"/>
      <c r="E27" s="338"/>
      <c r="F27" s="338"/>
      <c r="G27" s="338"/>
      <c r="H27" s="338"/>
      <c r="I27" s="338"/>
      <c r="J27" s="338"/>
      <c r="K27" s="338"/>
      <c r="L27" s="338"/>
      <c r="M27" s="338"/>
      <c r="N27" s="338"/>
      <c r="O27" s="338"/>
      <c r="P27" s="338"/>
      <c r="Q27" s="338"/>
      <c r="R27" s="338"/>
      <c r="S27" s="338"/>
      <c r="T27" s="338"/>
      <c r="U27" s="338"/>
      <c r="V27" s="338"/>
    </row>
    <row r="28" spans="1:22" ht="15.6" x14ac:dyDescent="0.3">
      <c r="A28" s="338"/>
      <c r="B28" s="338" t="s">
        <v>43</v>
      </c>
      <c r="C28" s="338"/>
      <c r="D28" s="338"/>
      <c r="E28" s="338"/>
      <c r="F28" s="338"/>
      <c r="G28" s="338"/>
      <c r="H28" s="338"/>
      <c r="I28" s="338"/>
      <c r="J28" s="338"/>
      <c r="K28" s="338"/>
      <c r="L28" s="338"/>
      <c r="M28" s="338"/>
      <c r="N28" s="338"/>
      <c r="O28" s="338"/>
      <c r="P28" s="338"/>
      <c r="Q28" s="338"/>
      <c r="R28" s="338"/>
      <c r="S28" s="338"/>
      <c r="T28" s="338"/>
      <c r="U28" s="338"/>
      <c r="V28" s="338"/>
    </row>
    <row r="29" spans="1:22" ht="15.6" x14ac:dyDescent="0.3">
      <c r="A29" s="338"/>
      <c r="B29" s="338" t="s">
        <v>36</v>
      </c>
      <c r="C29" s="338"/>
      <c r="D29" s="338"/>
      <c r="E29" s="338"/>
      <c r="F29" s="338"/>
      <c r="G29" s="338"/>
      <c r="H29" s="338"/>
      <c r="I29" s="338"/>
      <c r="J29" s="338"/>
      <c r="K29" s="338"/>
      <c r="L29" s="338"/>
      <c r="M29" s="338"/>
      <c r="N29" s="338"/>
      <c r="O29" s="338"/>
      <c r="P29" s="338"/>
      <c r="Q29" s="338"/>
      <c r="R29" s="338"/>
      <c r="S29" s="338"/>
      <c r="T29" s="338"/>
      <c r="U29" s="338"/>
      <c r="V29" s="338"/>
    </row>
    <row r="30" spans="1:22" ht="15.6" x14ac:dyDescent="0.3">
      <c r="A30" s="338"/>
      <c r="B30" s="338" t="s">
        <v>34</v>
      </c>
      <c r="C30" s="338"/>
      <c r="D30" s="338"/>
      <c r="E30" s="338"/>
      <c r="F30" s="338"/>
      <c r="G30" s="338"/>
      <c r="H30" s="338"/>
      <c r="I30" s="338"/>
      <c r="J30" s="338"/>
      <c r="K30" s="338"/>
      <c r="L30" s="338"/>
      <c r="M30" s="338"/>
      <c r="N30" s="338"/>
      <c r="O30" s="338"/>
      <c r="P30" s="338"/>
      <c r="Q30" s="338"/>
      <c r="R30" s="338"/>
      <c r="S30" s="338"/>
      <c r="T30" s="338"/>
      <c r="U30" s="338"/>
      <c r="V30" s="338"/>
    </row>
    <row r="31" spans="1:22" ht="15.6" x14ac:dyDescent="0.3">
      <c r="A31" s="338"/>
      <c r="B31" s="338" t="s">
        <v>37</v>
      </c>
      <c r="C31" s="338"/>
      <c r="D31" s="338"/>
      <c r="E31" s="338"/>
      <c r="F31" s="338"/>
      <c r="G31" s="338"/>
      <c r="H31" s="338"/>
      <c r="I31" s="338"/>
      <c r="J31" s="338"/>
      <c r="K31" s="338"/>
      <c r="L31" s="338"/>
      <c r="M31" s="338"/>
      <c r="N31" s="338"/>
      <c r="O31" s="338"/>
      <c r="P31" s="338"/>
      <c r="Q31" s="338"/>
      <c r="R31" s="338"/>
      <c r="S31" s="338"/>
      <c r="T31" s="338"/>
      <c r="U31" s="338"/>
      <c r="V31" s="338"/>
    </row>
    <row r="32" spans="1:22" ht="15.6" x14ac:dyDescent="0.3">
      <c r="A32" s="338"/>
      <c r="B32" s="338" t="s">
        <v>44</v>
      </c>
      <c r="C32" s="338"/>
      <c r="D32" s="338"/>
      <c r="E32" s="338"/>
      <c r="F32" s="338"/>
      <c r="G32" s="338"/>
      <c r="H32" s="338"/>
      <c r="I32" s="338"/>
      <c r="J32" s="338"/>
      <c r="K32" s="338"/>
      <c r="L32" s="338"/>
      <c r="M32" s="338"/>
      <c r="N32" s="338"/>
      <c r="O32" s="338"/>
      <c r="P32" s="338"/>
      <c r="Q32" s="338"/>
      <c r="R32" s="338"/>
      <c r="S32" s="338"/>
      <c r="T32" s="338"/>
      <c r="U32" s="338"/>
      <c r="V32" s="338"/>
    </row>
    <row r="33" spans="1:22" ht="18" customHeight="1" x14ac:dyDescent="0.3">
      <c r="A33" s="338"/>
      <c r="B33" s="410" t="s">
        <v>45</v>
      </c>
      <c r="C33" s="410"/>
      <c r="D33" s="410"/>
      <c r="E33" s="410"/>
      <c r="F33" s="410"/>
      <c r="G33" s="410"/>
      <c r="H33" s="410"/>
      <c r="I33" s="410"/>
      <c r="J33" s="410"/>
      <c r="K33" s="410"/>
      <c r="L33" s="410"/>
      <c r="M33" s="410"/>
      <c r="N33" s="410"/>
      <c r="O33" s="410"/>
      <c r="P33" s="410"/>
      <c r="Q33" s="410"/>
      <c r="R33" s="410"/>
      <c r="S33" s="410"/>
      <c r="T33" s="410"/>
      <c r="U33" s="338"/>
      <c r="V33" s="338"/>
    </row>
    <row r="34" spans="1:22" ht="6" customHeight="1" x14ac:dyDescent="0.3">
      <c r="A34" s="338"/>
      <c r="B34" s="338"/>
      <c r="C34" s="338"/>
      <c r="D34" s="338"/>
      <c r="E34" s="338"/>
      <c r="F34" s="338"/>
      <c r="G34" s="338"/>
      <c r="H34" s="338"/>
      <c r="I34" s="338"/>
      <c r="J34" s="338"/>
      <c r="K34" s="338"/>
      <c r="L34" s="338"/>
      <c r="M34" s="338"/>
      <c r="N34" s="338"/>
      <c r="O34" s="338"/>
      <c r="P34" s="338"/>
      <c r="Q34" s="338"/>
      <c r="R34" s="338"/>
      <c r="S34" s="338"/>
      <c r="T34" s="338"/>
      <c r="U34" s="338"/>
      <c r="V34" s="338"/>
    </row>
    <row r="35" spans="1:22" ht="7.5" customHeight="1" x14ac:dyDescent="0.3">
      <c r="A35" s="338"/>
      <c r="B35" s="338"/>
      <c r="C35" s="338"/>
      <c r="D35" s="338"/>
      <c r="E35" s="338"/>
      <c r="F35" s="338"/>
      <c r="G35" s="338"/>
      <c r="H35" s="338"/>
      <c r="I35" s="338"/>
      <c r="J35" s="338"/>
      <c r="K35" s="338"/>
      <c r="L35" s="338"/>
      <c r="M35" s="338"/>
      <c r="N35" s="338"/>
      <c r="O35" s="338"/>
      <c r="P35" s="338"/>
      <c r="Q35" s="338"/>
      <c r="R35" s="338"/>
      <c r="S35" s="338"/>
      <c r="T35" s="338"/>
      <c r="U35" s="338"/>
      <c r="V35" s="338"/>
    </row>
    <row r="36" spans="1:22" ht="32.25" customHeight="1" x14ac:dyDescent="0.3">
      <c r="A36" s="338"/>
      <c r="B36" s="410" t="s">
        <v>24</v>
      </c>
      <c r="C36" s="410"/>
      <c r="D36" s="410"/>
      <c r="E36" s="410"/>
      <c r="F36" s="410"/>
      <c r="G36" s="410"/>
      <c r="H36" s="410"/>
      <c r="I36" s="410"/>
      <c r="J36" s="410"/>
      <c r="K36" s="410"/>
      <c r="L36" s="410"/>
      <c r="M36" s="410"/>
      <c r="N36" s="410"/>
      <c r="O36" s="410"/>
      <c r="P36" s="410"/>
      <c r="Q36" s="410"/>
      <c r="R36" s="338"/>
      <c r="S36" s="338"/>
      <c r="T36" s="338"/>
      <c r="U36" s="338"/>
      <c r="V36" s="338"/>
    </row>
    <row r="37" spans="1:22" x14ac:dyDescent="0.3">
      <c r="A37" s="338"/>
      <c r="B37" s="338" t="s">
        <v>12</v>
      </c>
      <c r="C37" s="338"/>
      <c r="D37" s="338"/>
      <c r="E37" s="338"/>
      <c r="F37" s="338"/>
      <c r="G37" s="338"/>
      <c r="H37" s="338"/>
      <c r="I37" s="338"/>
      <c r="J37" s="338"/>
      <c r="K37" s="338"/>
      <c r="L37" s="338"/>
      <c r="M37" s="338"/>
      <c r="N37" s="338"/>
      <c r="O37" s="338"/>
      <c r="P37" s="338"/>
      <c r="Q37" s="338"/>
      <c r="R37" s="338"/>
      <c r="S37" s="338"/>
      <c r="T37" s="338"/>
      <c r="U37" s="338"/>
      <c r="V37" s="338"/>
    </row>
    <row r="38" spans="1:22" ht="15.6" x14ac:dyDescent="0.3">
      <c r="A38" s="338"/>
      <c r="B38" s="338" t="s">
        <v>13</v>
      </c>
      <c r="C38" s="338"/>
      <c r="D38" s="338"/>
      <c r="E38" s="338"/>
      <c r="F38" s="338"/>
      <c r="G38" s="338"/>
      <c r="H38" s="338"/>
      <c r="I38" s="338"/>
      <c r="J38" s="338"/>
      <c r="K38" s="338"/>
      <c r="L38" s="338"/>
      <c r="M38" s="338"/>
      <c r="N38" s="338"/>
      <c r="O38" s="338"/>
      <c r="P38" s="338"/>
      <c r="Q38" s="338"/>
      <c r="R38" s="338"/>
      <c r="S38" s="338"/>
      <c r="T38" s="338"/>
      <c r="U38" s="338"/>
      <c r="V38" s="338"/>
    </row>
    <row r="39" spans="1:22" ht="16.5" customHeight="1" x14ac:dyDescent="0.3">
      <c r="A39" s="338"/>
      <c r="B39" s="348" t="s">
        <v>46</v>
      </c>
      <c r="C39" s="349"/>
      <c r="D39" s="349"/>
      <c r="E39" s="349"/>
      <c r="F39" s="349"/>
      <c r="G39" s="349"/>
      <c r="H39" s="349"/>
      <c r="I39" s="349"/>
      <c r="J39" s="349"/>
      <c r="K39" s="349"/>
      <c r="L39" s="349"/>
      <c r="M39" s="349"/>
      <c r="N39" s="349"/>
      <c r="O39" s="349"/>
      <c r="P39" s="349"/>
      <c r="Q39" s="349"/>
      <c r="R39" s="349"/>
      <c r="S39" s="349"/>
      <c r="T39" s="349"/>
      <c r="U39" s="349"/>
      <c r="V39" s="338"/>
    </row>
    <row r="40" spans="1:22" ht="30" customHeight="1" x14ac:dyDescent="0.3">
      <c r="A40" s="338"/>
      <c r="B40" s="348" t="s">
        <v>801</v>
      </c>
      <c r="C40" s="349"/>
      <c r="D40" s="349"/>
      <c r="E40" s="349"/>
      <c r="F40" s="349"/>
      <c r="G40" s="349"/>
      <c r="H40" s="349"/>
      <c r="I40" s="349"/>
      <c r="J40" s="349"/>
      <c r="K40" s="349"/>
      <c r="L40" s="349"/>
      <c r="M40" s="349"/>
      <c r="N40" s="349"/>
      <c r="O40" s="349"/>
      <c r="P40" s="349"/>
      <c r="Q40" s="349"/>
      <c r="R40" s="349"/>
      <c r="S40" s="349"/>
      <c r="T40" s="349"/>
      <c r="U40" s="349"/>
      <c r="V40" s="338"/>
    </row>
    <row r="41" spans="1:22" ht="15.6" x14ac:dyDescent="0.3">
      <c r="A41" s="338"/>
      <c r="B41" s="350" t="s">
        <v>47</v>
      </c>
      <c r="C41" s="338"/>
      <c r="D41" s="338"/>
      <c r="E41" s="338"/>
      <c r="F41" s="338"/>
      <c r="G41" s="338"/>
      <c r="H41" s="338"/>
      <c r="I41" s="338"/>
      <c r="J41" s="338"/>
      <c r="K41" s="338"/>
      <c r="L41" s="338"/>
      <c r="M41" s="338"/>
      <c r="N41" s="338"/>
      <c r="O41" s="338"/>
      <c r="P41" s="338"/>
      <c r="Q41" s="338"/>
      <c r="R41" s="338"/>
      <c r="S41" s="338"/>
      <c r="T41" s="338"/>
      <c r="U41" s="338"/>
      <c r="V41" s="338"/>
    </row>
    <row r="42" spans="1:22" ht="15.6" x14ac:dyDescent="0.3">
      <c r="A42" s="338"/>
      <c r="B42" s="350" t="s">
        <v>48</v>
      </c>
      <c r="C42" s="338"/>
      <c r="D42" s="338"/>
      <c r="E42" s="338"/>
      <c r="F42" s="338"/>
      <c r="G42" s="338"/>
      <c r="H42" s="338"/>
      <c r="I42" s="338"/>
      <c r="J42" s="338"/>
      <c r="K42" s="338"/>
      <c r="L42" s="338"/>
      <c r="M42" s="338"/>
      <c r="N42" s="338"/>
      <c r="O42" s="338"/>
      <c r="P42" s="338"/>
      <c r="Q42" s="338"/>
      <c r="R42" s="338"/>
      <c r="S42" s="338"/>
      <c r="T42" s="338"/>
      <c r="U42" s="338"/>
      <c r="V42" s="338"/>
    </row>
    <row r="43" spans="1:22" ht="15.6" x14ac:dyDescent="0.3">
      <c r="A43" s="338"/>
      <c r="B43" s="350" t="s">
        <v>49</v>
      </c>
      <c r="C43" s="338"/>
      <c r="D43" s="338"/>
      <c r="E43" s="338"/>
      <c r="F43" s="338"/>
      <c r="G43" s="338"/>
      <c r="H43" s="338"/>
      <c r="I43" s="338"/>
      <c r="J43" s="338"/>
      <c r="K43" s="338"/>
      <c r="L43" s="338"/>
      <c r="M43" s="338"/>
      <c r="N43" s="338"/>
      <c r="O43" s="338"/>
      <c r="P43" s="338"/>
      <c r="Q43" s="338"/>
      <c r="R43" s="338"/>
      <c r="S43" s="338"/>
      <c r="T43" s="338"/>
      <c r="U43" s="338"/>
      <c r="V43" s="338"/>
    </row>
    <row r="44" spans="1:22" ht="15.6" x14ac:dyDescent="0.3">
      <c r="A44" s="338"/>
      <c r="B44" s="350" t="s">
        <v>50</v>
      </c>
      <c r="C44" s="338"/>
      <c r="D44" s="338"/>
      <c r="E44" s="338"/>
      <c r="F44" s="338"/>
      <c r="G44" s="338"/>
      <c r="H44" s="338"/>
      <c r="I44" s="338"/>
      <c r="J44" s="338"/>
      <c r="K44" s="338"/>
      <c r="L44" s="338"/>
      <c r="M44" s="338"/>
      <c r="N44" s="338"/>
      <c r="O44" s="338"/>
      <c r="P44" s="338"/>
      <c r="Q44" s="338"/>
      <c r="R44" s="338"/>
      <c r="S44" s="338"/>
      <c r="T44" s="338"/>
      <c r="U44" s="338"/>
      <c r="V44" s="338"/>
    </row>
    <row r="45" spans="1:22" ht="18.75" customHeight="1" x14ac:dyDescent="0.3">
      <c r="A45" s="338"/>
      <c r="B45" s="348" t="s">
        <v>51</v>
      </c>
      <c r="C45" s="349"/>
      <c r="D45" s="349"/>
      <c r="E45" s="349"/>
      <c r="F45" s="349"/>
      <c r="G45" s="349"/>
      <c r="H45" s="349"/>
      <c r="I45" s="349"/>
      <c r="J45" s="349"/>
      <c r="K45" s="349"/>
      <c r="L45" s="349"/>
      <c r="M45" s="349"/>
      <c r="N45" s="349"/>
      <c r="O45" s="349"/>
      <c r="P45" s="349"/>
      <c r="Q45" s="349"/>
      <c r="R45" s="349"/>
      <c r="S45" s="349"/>
      <c r="T45" s="349"/>
      <c r="U45" s="338"/>
      <c r="V45" s="338"/>
    </row>
    <row r="46" spans="1:22" ht="9.75" customHeight="1" x14ac:dyDescent="0.3">
      <c r="A46" s="338"/>
      <c r="B46" s="345"/>
      <c r="C46" s="345"/>
      <c r="D46" s="345"/>
      <c r="E46" s="345"/>
      <c r="F46" s="345"/>
      <c r="G46" s="345"/>
      <c r="H46" s="345"/>
      <c r="I46" s="345"/>
      <c r="J46" s="345"/>
      <c r="K46" s="345"/>
      <c r="L46" s="345"/>
      <c r="M46" s="345"/>
      <c r="N46" s="345"/>
      <c r="O46" s="345"/>
      <c r="P46" s="345"/>
      <c r="Q46" s="345"/>
      <c r="R46" s="345"/>
      <c r="S46" s="345"/>
      <c r="T46" s="338"/>
      <c r="U46" s="338"/>
      <c r="V46" s="338"/>
    </row>
    <row r="47" spans="1:22" ht="14.25" customHeight="1" x14ac:dyDescent="0.3">
      <c r="A47" s="338"/>
      <c r="B47" s="338"/>
      <c r="C47" s="338"/>
      <c r="D47" s="338"/>
      <c r="E47" s="338"/>
      <c r="F47" s="338"/>
      <c r="G47" s="338"/>
      <c r="H47" s="338"/>
      <c r="I47" s="338"/>
      <c r="J47" s="338"/>
      <c r="K47" s="338"/>
      <c r="L47" s="338"/>
      <c r="M47" s="338"/>
      <c r="N47" s="338"/>
      <c r="O47" s="338"/>
      <c r="P47" s="338"/>
      <c r="Q47" s="338"/>
      <c r="R47" s="338"/>
      <c r="S47" s="338"/>
      <c r="T47" s="338"/>
      <c r="U47" s="338"/>
      <c r="V47" s="338"/>
    </row>
    <row r="48" spans="1:22" ht="33.75" customHeight="1" x14ac:dyDescent="0.3">
      <c r="A48" s="338"/>
      <c r="B48" s="410" t="s">
        <v>25</v>
      </c>
      <c r="C48" s="410"/>
      <c r="D48" s="410"/>
      <c r="E48" s="410"/>
      <c r="F48" s="410"/>
      <c r="G48" s="410"/>
      <c r="H48" s="410"/>
      <c r="I48" s="410"/>
      <c r="J48" s="410"/>
      <c r="K48" s="410"/>
      <c r="L48" s="410"/>
      <c r="M48" s="410"/>
      <c r="N48" s="410"/>
      <c r="O48" s="410"/>
      <c r="P48" s="410"/>
      <c r="Q48" s="410"/>
      <c r="R48" s="410"/>
      <c r="S48" s="410"/>
      <c r="T48" s="410"/>
      <c r="U48" s="338"/>
      <c r="V48" s="338"/>
    </row>
    <row r="49" spans="1:22" x14ac:dyDescent="0.3">
      <c r="A49" s="338"/>
      <c r="B49" s="338" t="s">
        <v>12</v>
      </c>
      <c r="C49" s="338"/>
      <c r="D49" s="338"/>
      <c r="E49" s="338"/>
      <c r="F49" s="338"/>
      <c r="G49" s="338"/>
      <c r="H49" s="338"/>
      <c r="I49" s="338"/>
      <c r="J49" s="338"/>
      <c r="K49" s="338"/>
      <c r="L49" s="338"/>
      <c r="M49" s="338"/>
      <c r="N49" s="338"/>
      <c r="O49" s="338"/>
      <c r="P49" s="338"/>
      <c r="Q49" s="338"/>
      <c r="R49" s="338"/>
      <c r="S49" s="338"/>
      <c r="T49" s="338"/>
      <c r="U49" s="338"/>
      <c r="V49" s="338"/>
    </row>
    <row r="50" spans="1:22" ht="15.6" x14ac:dyDescent="0.3">
      <c r="A50" s="338"/>
      <c r="B50" s="338" t="s">
        <v>14</v>
      </c>
      <c r="C50" s="338"/>
      <c r="D50" s="338"/>
      <c r="E50" s="338"/>
      <c r="F50" s="338"/>
      <c r="G50" s="338"/>
      <c r="H50" s="338"/>
      <c r="I50" s="338"/>
      <c r="J50" s="338"/>
      <c r="K50" s="338"/>
      <c r="L50" s="338"/>
      <c r="M50" s="338"/>
      <c r="N50" s="338"/>
      <c r="O50" s="338"/>
      <c r="P50" s="338"/>
      <c r="Q50" s="338"/>
      <c r="R50" s="338"/>
      <c r="S50" s="338"/>
      <c r="T50" s="338"/>
      <c r="U50" s="338"/>
      <c r="V50" s="338"/>
    </row>
    <row r="51" spans="1:22" ht="15.6" x14ac:dyDescent="0.3">
      <c r="A51" s="338"/>
      <c r="B51" s="350" t="s">
        <v>32</v>
      </c>
      <c r="C51" s="350"/>
      <c r="D51" s="350"/>
      <c r="E51" s="350"/>
      <c r="F51" s="350"/>
      <c r="G51" s="350"/>
      <c r="H51" s="350"/>
      <c r="I51" s="350"/>
      <c r="J51" s="350"/>
      <c r="K51" s="350"/>
      <c r="L51" s="350"/>
      <c r="M51" s="350"/>
      <c r="N51" s="350"/>
      <c r="O51" s="350"/>
      <c r="P51" s="350"/>
      <c r="Q51" s="350"/>
      <c r="R51" s="350"/>
      <c r="S51" s="350"/>
      <c r="T51" s="350"/>
      <c r="U51" s="350"/>
      <c r="V51" s="338"/>
    </row>
    <row r="52" spans="1:22" ht="29.25" customHeight="1" x14ac:dyDescent="0.3">
      <c r="A52" s="338"/>
      <c r="B52" s="350" t="s">
        <v>801</v>
      </c>
      <c r="C52" s="351"/>
      <c r="D52" s="351"/>
      <c r="E52" s="351"/>
      <c r="F52" s="351"/>
      <c r="G52" s="351"/>
      <c r="H52" s="351"/>
      <c r="I52" s="351"/>
      <c r="J52" s="351"/>
      <c r="K52" s="351"/>
      <c r="L52" s="351"/>
      <c r="M52" s="351"/>
      <c r="N52" s="351"/>
      <c r="O52" s="351"/>
      <c r="P52" s="351"/>
      <c r="Q52" s="351"/>
      <c r="R52" s="351"/>
      <c r="S52" s="351"/>
      <c r="T52" s="351"/>
      <c r="U52" s="338"/>
      <c r="V52" s="338"/>
    </row>
    <row r="53" spans="1:22" ht="15.6" x14ac:dyDescent="0.3">
      <c r="A53" s="338"/>
      <c r="B53" s="350" t="s">
        <v>52</v>
      </c>
      <c r="C53" s="338"/>
      <c r="D53" s="338"/>
      <c r="E53" s="338"/>
      <c r="F53" s="338"/>
      <c r="G53" s="338"/>
      <c r="H53" s="338"/>
      <c r="I53" s="338"/>
      <c r="J53" s="338"/>
      <c r="K53" s="338"/>
      <c r="L53" s="338"/>
      <c r="M53" s="338"/>
      <c r="N53" s="338"/>
      <c r="O53" s="338"/>
      <c r="P53" s="338"/>
      <c r="Q53" s="338"/>
      <c r="R53" s="338"/>
      <c r="S53" s="338"/>
      <c r="T53" s="338"/>
      <c r="U53" s="338"/>
      <c r="V53" s="338"/>
    </row>
    <row r="54" spans="1:22" ht="30.75" customHeight="1" x14ac:dyDescent="0.3">
      <c r="A54" s="338"/>
      <c r="B54" s="348" t="s">
        <v>803</v>
      </c>
      <c r="C54" s="349"/>
      <c r="D54" s="349"/>
      <c r="E54" s="349"/>
      <c r="F54" s="349"/>
      <c r="G54" s="349"/>
      <c r="H54" s="349"/>
      <c r="I54" s="349"/>
      <c r="J54" s="349"/>
      <c r="K54" s="349"/>
      <c r="L54" s="349"/>
      <c r="M54" s="349"/>
      <c r="N54" s="349"/>
      <c r="O54" s="349"/>
      <c r="P54" s="349"/>
      <c r="Q54" s="349"/>
      <c r="R54" s="349"/>
      <c r="S54" s="349"/>
      <c r="T54" s="349"/>
      <c r="U54" s="338"/>
      <c r="V54" s="338"/>
    </row>
    <row r="55" spans="1:22" ht="30" customHeight="1" x14ac:dyDescent="0.3">
      <c r="A55" s="338"/>
      <c r="B55" s="348" t="s">
        <v>802</v>
      </c>
      <c r="C55" s="349"/>
      <c r="D55" s="349"/>
      <c r="E55" s="349"/>
      <c r="F55" s="349"/>
      <c r="G55" s="349"/>
      <c r="H55" s="349"/>
      <c r="I55" s="349"/>
      <c r="J55" s="349"/>
      <c r="K55" s="349"/>
      <c r="L55" s="349"/>
      <c r="M55" s="349"/>
      <c r="N55" s="349"/>
      <c r="O55" s="349"/>
      <c r="P55" s="349"/>
      <c r="Q55" s="349"/>
      <c r="R55" s="349"/>
      <c r="S55" s="349"/>
      <c r="T55" s="349"/>
      <c r="U55" s="349"/>
      <c r="V55" s="338"/>
    </row>
    <row r="56" spans="1:22" ht="15.6" x14ac:dyDescent="0.3">
      <c r="A56" s="338"/>
      <c r="B56" s="350" t="s">
        <v>54</v>
      </c>
      <c r="C56" s="338"/>
      <c r="D56" s="338"/>
      <c r="E56" s="338"/>
      <c r="F56" s="338"/>
      <c r="G56" s="338"/>
      <c r="H56" s="338"/>
      <c r="I56" s="338"/>
      <c r="J56" s="338"/>
      <c r="K56" s="338"/>
      <c r="L56" s="338"/>
      <c r="M56" s="338"/>
      <c r="N56" s="338"/>
      <c r="O56" s="338"/>
      <c r="P56" s="338"/>
      <c r="Q56" s="338"/>
      <c r="R56" s="338"/>
      <c r="S56" s="338"/>
      <c r="T56" s="338"/>
      <c r="U56" s="338"/>
      <c r="V56" s="338"/>
    </row>
    <row r="57" spans="1:22" ht="15.6" x14ac:dyDescent="0.3">
      <c r="A57" s="338"/>
      <c r="B57" s="350" t="s">
        <v>53</v>
      </c>
      <c r="C57" s="338"/>
      <c r="D57" s="338"/>
      <c r="E57" s="338"/>
      <c r="F57" s="338"/>
      <c r="G57" s="338"/>
      <c r="H57" s="338"/>
      <c r="I57" s="338"/>
      <c r="J57" s="338"/>
      <c r="K57" s="338"/>
      <c r="L57" s="338"/>
      <c r="M57" s="338"/>
      <c r="N57" s="338"/>
      <c r="O57" s="338"/>
      <c r="P57" s="338"/>
      <c r="Q57" s="338"/>
      <c r="R57" s="338"/>
      <c r="S57" s="338"/>
      <c r="T57" s="338"/>
      <c r="U57" s="338"/>
      <c r="V57" s="338"/>
    </row>
    <row r="58" spans="1:22" ht="15.6" x14ac:dyDescent="0.3">
      <c r="A58" s="338"/>
      <c r="B58" s="350" t="s">
        <v>55</v>
      </c>
      <c r="C58" s="338"/>
      <c r="D58" s="338"/>
      <c r="E58" s="338"/>
      <c r="F58" s="338"/>
      <c r="G58" s="338"/>
      <c r="H58" s="338"/>
      <c r="I58" s="338"/>
      <c r="J58" s="338"/>
      <c r="K58" s="338"/>
      <c r="L58" s="338"/>
      <c r="M58" s="338"/>
      <c r="N58" s="338"/>
      <c r="O58" s="338"/>
      <c r="P58" s="338"/>
      <c r="Q58" s="338"/>
      <c r="R58" s="338"/>
      <c r="S58" s="338"/>
      <c r="T58" s="338"/>
      <c r="U58" s="338"/>
      <c r="V58" s="338"/>
    </row>
    <row r="59" spans="1:22" ht="15.6" x14ac:dyDescent="0.3">
      <c r="A59" s="338"/>
      <c r="B59" s="350" t="s">
        <v>56</v>
      </c>
      <c r="C59" s="338"/>
      <c r="D59" s="338"/>
      <c r="E59" s="338"/>
      <c r="F59" s="338"/>
      <c r="G59" s="338"/>
      <c r="H59" s="338"/>
      <c r="I59" s="338"/>
      <c r="J59" s="338"/>
      <c r="K59" s="338"/>
      <c r="L59" s="338"/>
      <c r="M59" s="338"/>
      <c r="N59" s="338"/>
      <c r="O59" s="338"/>
      <c r="P59" s="338"/>
      <c r="Q59" s="338"/>
      <c r="R59" s="338"/>
      <c r="S59" s="338"/>
      <c r="T59" s="338"/>
      <c r="U59" s="338"/>
      <c r="V59" s="338"/>
    </row>
    <row r="60" spans="1:22" ht="30" customHeight="1" x14ac:dyDescent="0.3">
      <c r="A60" s="338"/>
      <c r="B60" s="348" t="s">
        <v>804</v>
      </c>
      <c r="C60" s="349"/>
      <c r="D60" s="349"/>
      <c r="E60" s="349"/>
      <c r="F60" s="349"/>
      <c r="G60" s="349"/>
      <c r="H60" s="349"/>
      <c r="I60" s="349"/>
      <c r="J60" s="349"/>
      <c r="K60" s="349"/>
      <c r="L60" s="349"/>
      <c r="M60" s="349"/>
      <c r="N60" s="349"/>
      <c r="O60" s="349"/>
      <c r="P60" s="349"/>
      <c r="Q60" s="349"/>
      <c r="R60" s="349"/>
      <c r="S60" s="349"/>
      <c r="T60" s="349"/>
      <c r="U60" s="338"/>
      <c r="V60" s="338"/>
    </row>
    <row r="61" spans="1:22" x14ac:dyDescent="0.3">
      <c r="A61" s="338"/>
      <c r="B61" s="345"/>
      <c r="C61" s="345"/>
      <c r="D61" s="345"/>
      <c r="E61" s="345"/>
      <c r="F61" s="345"/>
      <c r="G61" s="345"/>
      <c r="H61" s="345"/>
      <c r="I61" s="345"/>
      <c r="J61" s="345"/>
      <c r="K61" s="345"/>
      <c r="L61" s="345"/>
      <c r="M61" s="345"/>
      <c r="N61" s="345"/>
      <c r="O61" s="345"/>
      <c r="P61" s="345"/>
      <c r="Q61" s="345"/>
      <c r="R61" s="345"/>
      <c r="S61" s="345"/>
      <c r="T61" s="338"/>
      <c r="U61" s="338"/>
      <c r="V61" s="338"/>
    </row>
    <row r="62" spans="1:22" ht="8.25" customHeight="1" x14ac:dyDescent="0.3">
      <c r="A62" s="338"/>
      <c r="B62" s="338"/>
      <c r="C62" s="338"/>
      <c r="D62" s="338"/>
      <c r="E62" s="338"/>
      <c r="F62" s="338"/>
      <c r="G62" s="338"/>
      <c r="H62" s="338"/>
      <c r="I62" s="338"/>
      <c r="J62" s="338"/>
      <c r="K62" s="338"/>
      <c r="L62" s="338"/>
      <c r="M62" s="338"/>
      <c r="N62" s="338"/>
      <c r="O62" s="338"/>
      <c r="P62" s="338"/>
      <c r="Q62" s="338"/>
      <c r="R62" s="338"/>
      <c r="S62" s="338"/>
      <c r="T62" s="338"/>
      <c r="U62" s="338"/>
      <c r="V62" s="338"/>
    </row>
    <row r="63" spans="1:22" ht="21" x14ac:dyDescent="0.4">
      <c r="A63" s="338"/>
      <c r="B63" s="338" t="s">
        <v>26</v>
      </c>
      <c r="C63" s="338"/>
      <c r="D63" s="338"/>
      <c r="E63" s="338"/>
      <c r="F63" s="338"/>
      <c r="G63" s="338"/>
      <c r="H63" s="338"/>
      <c r="I63" s="338"/>
      <c r="J63" s="338"/>
      <c r="K63" s="338"/>
      <c r="L63" s="338"/>
      <c r="M63" s="338"/>
      <c r="N63" s="338"/>
      <c r="O63" s="338"/>
      <c r="P63" s="338"/>
      <c r="Q63" s="338"/>
      <c r="R63" s="338"/>
      <c r="S63" s="338"/>
      <c r="T63" s="338"/>
      <c r="U63" s="338"/>
      <c r="V63" s="338"/>
    </row>
    <row r="64" spans="1:22" ht="15.6" x14ac:dyDescent="0.3">
      <c r="A64" s="338"/>
      <c r="B64" s="338" t="s">
        <v>57</v>
      </c>
      <c r="C64" s="338"/>
      <c r="D64" s="338"/>
      <c r="E64" s="338"/>
      <c r="F64" s="338"/>
      <c r="G64" s="338"/>
      <c r="H64" s="338"/>
      <c r="I64" s="338"/>
      <c r="J64" s="338"/>
      <c r="K64" s="338"/>
      <c r="L64" s="338"/>
      <c r="M64" s="338"/>
      <c r="N64" s="338"/>
      <c r="O64" s="338"/>
      <c r="P64" s="338"/>
      <c r="Q64" s="338"/>
      <c r="R64" s="338"/>
      <c r="S64" s="338"/>
      <c r="T64" s="338"/>
      <c r="U64" s="338"/>
      <c r="V64" s="338"/>
    </row>
    <row r="65" spans="1:22" ht="15.6" x14ac:dyDescent="0.3">
      <c r="A65" s="338"/>
      <c r="B65" s="338" t="s">
        <v>58</v>
      </c>
      <c r="C65" s="338"/>
      <c r="D65" s="338"/>
      <c r="E65" s="338"/>
      <c r="F65" s="338"/>
      <c r="G65" s="338"/>
      <c r="H65" s="338"/>
      <c r="I65" s="338"/>
      <c r="J65" s="338"/>
      <c r="K65" s="338"/>
      <c r="L65" s="338"/>
      <c r="M65" s="338"/>
      <c r="N65" s="338"/>
      <c r="O65" s="338"/>
      <c r="P65" s="338"/>
      <c r="Q65" s="338"/>
      <c r="R65" s="338"/>
      <c r="S65" s="338"/>
      <c r="T65" s="338"/>
      <c r="U65" s="338"/>
      <c r="V65" s="338"/>
    </row>
    <row r="66" spans="1:22" ht="15.6" x14ac:dyDescent="0.3">
      <c r="A66" s="338"/>
      <c r="B66" s="338" t="s">
        <v>59</v>
      </c>
      <c r="C66" s="338"/>
      <c r="D66" s="338"/>
      <c r="E66" s="338"/>
      <c r="F66" s="338"/>
      <c r="G66" s="338"/>
      <c r="H66" s="338"/>
      <c r="I66" s="338"/>
      <c r="J66" s="338"/>
      <c r="K66" s="338"/>
      <c r="L66" s="338"/>
      <c r="M66" s="338"/>
      <c r="N66" s="338"/>
      <c r="O66" s="338"/>
      <c r="P66" s="338"/>
      <c r="Q66" s="338"/>
      <c r="R66" s="338"/>
      <c r="S66" s="338"/>
      <c r="T66" s="338"/>
      <c r="U66" s="338"/>
      <c r="V66" s="338"/>
    </row>
    <row r="67" spans="1:22" ht="12.75" customHeight="1" x14ac:dyDescent="0.3">
      <c r="A67" s="338"/>
      <c r="B67" s="345"/>
      <c r="C67" s="345"/>
      <c r="D67" s="345"/>
      <c r="E67" s="345"/>
      <c r="F67" s="345"/>
      <c r="G67" s="345"/>
      <c r="H67" s="345"/>
      <c r="I67" s="345"/>
      <c r="J67" s="345"/>
      <c r="K67" s="345"/>
      <c r="L67" s="345"/>
      <c r="M67" s="345"/>
      <c r="N67" s="345"/>
      <c r="O67" s="345"/>
      <c r="P67" s="345"/>
      <c r="Q67" s="345"/>
      <c r="R67" s="345"/>
      <c r="S67" s="345"/>
      <c r="T67" s="338"/>
      <c r="U67" s="338"/>
      <c r="V67" s="338"/>
    </row>
    <row r="68" spans="1:22" ht="12.75" customHeight="1" x14ac:dyDescent="0.3">
      <c r="A68" s="338"/>
      <c r="B68" s="338"/>
      <c r="C68" s="338"/>
      <c r="D68" s="338"/>
      <c r="E68" s="338"/>
      <c r="F68" s="338"/>
      <c r="G68" s="338"/>
      <c r="H68" s="338"/>
      <c r="I68" s="338"/>
      <c r="J68" s="338"/>
      <c r="K68" s="338"/>
      <c r="L68" s="338"/>
      <c r="M68" s="338"/>
      <c r="N68" s="338"/>
      <c r="O68" s="338"/>
      <c r="P68" s="338"/>
      <c r="Q68" s="338"/>
      <c r="R68" s="338"/>
      <c r="S68" s="338"/>
      <c r="T68" s="338"/>
      <c r="U68" s="338"/>
      <c r="V68" s="338"/>
    </row>
    <row r="69" spans="1:22" ht="20.25" customHeight="1" x14ac:dyDescent="0.4">
      <c r="A69" s="338"/>
      <c r="B69" s="352" t="s">
        <v>18</v>
      </c>
      <c r="C69" s="338"/>
      <c r="D69" s="338"/>
      <c r="E69" s="338"/>
      <c r="F69" s="338"/>
      <c r="G69" s="338"/>
      <c r="H69" s="338"/>
      <c r="I69" s="338"/>
      <c r="J69" s="338"/>
      <c r="K69" s="338"/>
      <c r="L69" s="338"/>
      <c r="M69" s="338"/>
      <c r="N69" s="338"/>
      <c r="O69" s="338"/>
      <c r="P69" s="338"/>
      <c r="Q69" s="338"/>
      <c r="R69" s="338"/>
      <c r="S69" s="338"/>
      <c r="T69" s="338"/>
      <c r="U69" s="338"/>
      <c r="V69" s="338"/>
    </row>
    <row r="70" spans="1:22" ht="21" x14ac:dyDescent="0.4">
      <c r="A70" s="338"/>
      <c r="B70" s="353" t="s">
        <v>27</v>
      </c>
      <c r="C70" s="338"/>
      <c r="D70" s="338"/>
      <c r="E70" s="338"/>
      <c r="F70" s="338"/>
      <c r="G70" s="338"/>
      <c r="H70" s="338"/>
      <c r="I70" s="338"/>
      <c r="J70" s="338"/>
      <c r="K70" s="338"/>
      <c r="L70" s="338"/>
      <c r="M70" s="338"/>
      <c r="N70" s="338"/>
      <c r="O70" s="338"/>
      <c r="P70" s="338"/>
      <c r="Q70" s="338"/>
      <c r="R70" s="338"/>
      <c r="S70" s="338"/>
      <c r="T70" s="338"/>
      <c r="U70" s="338"/>
      <c r="V70" s="338"/>
    </row>
    <row r="71" spans="1:22" ht="31.5" customHeight="1" x14ac:dyDescent="0.3">
      <c r="A71" s="338"/>
      <c r="B71" s="354" t="s">
        <v>21</v>
      </c>
      <c r="C71" s="349"/>
      <c r="D71" s="349"/>
      <c r="E71" s="349"/>
      <c r="F71" s="349"/>
      <c r="G71" s="349"/>
      <c r="H71" s="349"/>
      <c r="I71" s="349"/>
      <c r="J71" s="349"/>
      <c r="K71" s="349"/>
      <c r="L71" s="349"/>
      <c r="M71" s="349"/>
      <c r="N71" s="349"/>
      <c r="O71" s="349"/>
      <c r="P71" s="349"/>
      <c r="Q71" s="349"/>
      <c r="R71" s="338"/>
      <c r="S71" s="338"/>
      <c r="T71" s="338"/>
      <c r="U71" s="338"/>
      <c r="V71" s="338"/>
    </row>
    <row r="72" spans="1:22" ht="12" customHeight="1" x14ac:dyDescent="0.3">
      <c r="A72" s="338"/>
      <c r="B72" s="355"/>
      <c r="C72" s="356"/>
      <c r="D72" s="356"/>
      <c r="E72" s="356"/>
      <c r="F72" s="356"/>
      <c r="G72" s="356"/>
      <c r="H72" s="356"/>
      <c r="I72" s="356"/>
      <c r="J72" s="356"/>
      <c r="K72" s="356"/>
      <c r="L72" s="356"/>
      <c r="M72" s="356"/>
      <c r="N72" s="356"/>
      <c r="O72" s="356"/>
      <c r="P72" s="356"/>
      <c r="Q72" s="356"/>
      <c r="R72" s="338"/>
      <c r="S72" s="338"/>
      <c r="T72" s="338"/>
      <c r="U72" s="338"/>
      <c r="V72" s="338"/>
    </row>
    <row r="73" spans="1:22" ht="31.5" customHeight="1" x14ac:dyDescent="0.3">
      <c r="A73" s="338"/>
      <c r="B73" s="348" t="s">
        <v>28</v>
      </c>
      <c r="C73" s="349"/>
      <c r="D73" s="349"/>
      <c r="E73" s="349"/>
      <c r="F73" s="349"/>
      <c r="G73" s="349"/>
      <c r="H73" s="349"/>
      <c r="I73" s="349"/>
      <c r="J73" s="349"/>
      <c r="K73" s="349"/>
      <c r="L73" s="349"/>
      <c r="M73" s="349"/>
      <c r="N73" s="349"/>
      <c r="O73" s="349"/>
      <c r="P73" s="349"/>
      <c r="Q73" s="349"/>
      <c r="R73" s="338"/>
      <c r="S73" s="338"/>
      <c r="T73" s="338"/>
      <c r="U73" s="338"/>
      <c r="V73" s="338"/>
    </row>
    <row r="74" spans="1:22" ht="11.25" customHeight="1" x14ac:dyDescent="0.3">
      <c r="A74" s="338"/>
      <c r="B74" s="338"/>
      <c r="C74" s="338"/>
      <c r="D74" s="338"/>
      <c r="E74" s="338"/>
      <c r="F74" s="338"/>
      <c r="G74" s="338"/>
      <c r="H74" s="338"/>
      <c r="I74" s="338"/>
      <c r="J74" s="338"/>
      <c r="K74" s="338"/>
      <c r="L74" s="338"/>
      <c r="M74" s="338"/>
      <c r="N74" s="338"/>
      <c r="O74" s="338"/>
      <c r="P74" s="338"/>
      <c r="Q74" s="338"/>
      <c r="R74" s="338"/>
      <c r="S74" s="338"/>
      <c r="T74" s="338"/>
      <c r="U74" s="338"/>
      <c r="V74" s="338"/>
    </row>
  </sheetData>
  <sheetProtection selectLockedCells="1"/>
  <mergeCells count="14">
    <mergeCell ref="B36:Q36"/>
    <mergeCell ref="B48:T48"/>
    <mergeCell ref="B33:T33"/>
    <mergeCell ref="C1:F1"/>
    <mergeCell ref="B5:I5"/>
    <mergeCell ref="K5:R5"/>
    <mergeCell ref="B26:T26"/>
    <mergeCell ref="B12:Q12"/>
    <mergeCell ref="B13:Q13"/>
    <mergeCell ref="B9:Q9"/>
    <mergeCell ref="B4:D4"/>
    <mergeCell ref="K4:M4"/>
    <mergeCell ref="B3:D3"/>
    <mergeCell ref="B25:U25"/>
  </mergeCells>
  <pageMargins left="0.34" right="0.28999999999999998" top="0.27" bottom="0.26" header="0.17" footer="0.17"/>
  <pageSetup paperSize="9" scale="77" fitToHeight="0" orientation="landscape" r:id="rId1"/>
  <rowBreaks count="2" manualBreakCount="2">
    <brk id="34" max="20" man="1"/>
    <brk id="76" max="1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P201"/>
  <sheetViews>
    <sheetView workbookViewId="0">
      <selection activeCell="F200" sqref="F200"/>
    </sheetView>
  </sheetViews>
  <sheetFormatPr defaultRowHeight="14.4" x14ac:dyDescent="0.3"/>
  <cols>
    <col min="1" max="1" width="4.33203125" customWidth="1"/>
    <col min="2" max="2" width="4.6640625" customWidth="1"/>
    <col min="3" max="3" width="4.44140625" customWidth="1"/>
    <col min="4" max="4" width="11.109375" customWidth="1"/>
    <col min="5" max="5" width="12.88671875" customWidth="1"/>
    <col min="6" max="6" width="23.6640625" customWidth="1"/>
    <col min="7" max="7" width="17.109375" customWidth="1"/>
  </cols>
  <sheetData>
    <row r="1" spans="2:16" ht="18.75" customHeight="1" x14ac:dyDescent="0.3">
      <c r="D1" s="424" t="s">
        <v>612</v>
      </c>
      <c r="E1" s="425"/>
      <c r="F1" s="425"/>
      <c r="G1" s="428" t="s">
        <v>537</v>
      </c>
      <c r="H1" s="428"/>
      <c r="I1" s="428"/>
      <c r="J1" s="428"/>
      <c r="K1" s="428"/>
      <c r="L1" s="428"/>
      <c r="M1" s="428"/>
      <c r="N1" s="428"/>
      <c r="O1" s="428"/>
      <c r="P1" s="428"/>
    </row>
    <row r="2" spans="2:16" ht="30" customHeight="1" x14ac:dyDescent="0.3">
      <c r="B2" s="81"/>
      <c r="C2" s="81"/>
      <c r="D2" s="219" t="s">
        <v>533</v>
      </c>
      <c r="E2" s="220" t="s">
        <v>534</v>
      </c>
      <c r="F2" s="220" t="s">
        <v>535</v>
      </c>
      <c r="G2" s="428"/>
      <c r="H2" s="428"/>
      <c r="I2" s="428"/>
      <c r="J2" s="428"/>
      <c r="K2" s="428"/>
      <c r="L2" s="428"/>
      <c r="M2" s="428"/>
      <c r="N2" s="428"/>
      <c r="O2" s="428"/>
      <c r="P2" s="428"/>
    </row>
    <row r="3" spans="2:16" ht="15" x14ac:dyDescent="0.25">
      <c r="D3" s="221" t="s">
        <v>517</v>
      </c>
      <c r="E3" s="222" t="e">
        <f>'Sprawozdanie organu 2022'!#REF!</f>
        <v>#REF!</v>
      </c>
      <c r="F3" s="221" t="e">
        <f>'Sprawozdanie organu 2022'!#REF!</f>
        <v>#REF!</v>
      </c>
    </row>
    <row r="4" spans="2:16" ht="15" x14ac:dyDescent="0.25">
      <c r="D4" s="221" t="s">
        <v>518</v>
      </c>
      <c r="E4" s="222" t="e">
        <f>'Sprawozdanie organu 2022'!#REF!</f>
        <v>#REF!</v>
      </c>
      <c r="F4" s="221" t="e">
        <f>'Sprawozdanie organu 2022'!#REF!</f>
        <v>#REF!</v>
      </c>
    </row>
    <row r="5" spans="2:16" ht="15" x14ac:dyDescent="0.25">
      <c r="D5" s="221" t="s">
        <v>519</v>
      </c>
      <c r="E5" s="222" t="e">
        <f>'Sprawozdanie organu 2022'!#REF!</f>
        <v>#REF!</v>
      </c>
      <c r="F5" s="221" t="e">
        <f>'Sprawozdanie organu 2022'!#REF!</f>
        <v>#REF!</v>
      </c>
    </row>
    <row r="6" spans="2:16" ht="15" x14ac:dyDescent="0.25">
      <c r="D6" s="221" t="s">
        <v>520</v>
      </c>
      <c r="E6" s="222" t="e">
        <f>'Sprawozdanie organu 2022'!#REF!</f>
        <v>#REF!</v>
      </c>
      <c r="F6" s="221" t="e">
        <f>'Sprawozdanie organu 2022'!#REF!</f>
        <v>#REF!</v>
      </c>
    </row>
    <row r="7" spans="2:16" ht="15" x14ac:dyDescent="0.25">
      <c r="D7" s="221" t="s">
        <v>521</v>
      </c>
      <c r="E7" s="222" t="e">
        <f>'Sprawozdanie organu 2022'!#REF!</f>
        <v>#REF!</v>
      </c>
      <c r="F7" s="221" t="e">
        <f>'Sprawozdanie organu 2022'!#REF!</f>
        <v>#REF!</v>
      </c>
    </row>
    <row r="8" spans="2:16" ht="15" x14ac:dyDescent="0.25">
      <c r="D8" s="221" t="s">
        <v>522</v>
      </c>
      <c r="E8" s="222" t="e">
        <f>'Sprawozdanie organu 2022'!#REF!</f>
        <v>#REF!</v>
      </c>
      <c r="F8" s="221" t="e">
        <f>'Sprawozdanie organu 2022'!#REF!</f>
        <v>#REF!</v>
      </c>
    </row>
    <row r="9" spans="2:16" ht="15" x14ac:dyDescent="0.25">
      <c r="D9" s="221" t="s">
        <v>523</v>
      </c>
      <c r="E9" s="222"/>
      <c r="F9" s="221"/>
    </row>
    <row r="10" spans="2:16" ht="15" x14ac:dyDescent="0.25">
      <c r="D10" s="221" t="s">
        <v>524</v>
      </c>
      <c r="E10" s="222"/>
      <c r="F10" s="221"/>
    </row>
    <row r="11" spans="2:16" ht="15" x14ac:dyDescent="0.25">
      <c r="D11" s="221" t="s">
        <v>525</v>
      </c>
      <c r="E11" s="222"/>
      <c r="F11" s="221"/>
    </row>
    <row r="12" spans="2:16" ht="15" x14ac:dyDescent="0.25">
      <c r="D12" s="221" t="s">
        <v>526</v>
      </c>
      <c r="E12" s="222"/>
      <c r="F12" s="221"/>
    </row>
    <row r="13" spans="2:16" ht="15" x14ac:dyDescent="0.25">
      <c r="D13" s="221"/>
      <c r="E13" s="221"/>
      <c r="F13" s="221"/>
    </row>
    <row r="14" spans="2:16" x14ac:dyDescent="0.3">
      <c r="D14" s="221" t="s">
        <v>536</v>
      </c>
      <c r="E14" s="221"/>
      <c r="F14" s="223">
        <f>COUNTIF($F$3:$F$12,"§3 ust. 4 pkt 2")</f>
        <v>0</v>
      </c>
    </row>
    <row r="15" spans="2:16" x14ac:dyDescent="0.3">
      <c r="D15" s="221" t="s">
        <v>538</v>
      </c>
      <c r="E15" s="221"/>
      <c r="F15" s="223">
        <f>COUNTIF($F$3:$F$12,"§3 ust. 6")</f>
        <v>0</v>
      </c>
    </row>
    <row r="17" spans="4:6" ht="18" x14ac:dyDescent="0.3">
      <c r="D17" s="422" t="s">
        <v>611</v>
      </c>
      <c r="E17" s="423"/>
      <c r="F17" s="423"/>
    </row>
    <row r="18" spans="4:6" ht="15" x14ac:dyDescent="0.25">
      <c r="D18" s="224" t="s">
        <v>517</v>
      </c>
      <c r="E18" s="225" t="e">
        <f>'Sprawozdanie organu 2022'!#REF!</f>
        <v>#REF!</v>
      </c>
      <c r="F18" s="224" t="e">
        <f>'Sprawozdanie organu 2022'!#REF!</f>
        <v>#REF!</v>
      </c>
    </row>
    <row r="19" spans="4:6" ht="15" x14ac:dyDescent="0.25">
      <c r="D19" s="224" t="s">
        <v>518</v>
      </c>
      <c r="E19" s="225" t="e">
        <f>'Sprawozdanie organu 2022'!#REF!</f>
        <v>#REF!</v>
      </c>
      <c r="F19" s="224" t="e">
        <f>'Sprawozdanie organu 2022'!#REF!</f>
        <v>#REF!</v>
      </c>
    </row>
    <row r="20" spans="4:6" ht="15" x14ac:dyDescent="0.25">
      <c r="D20" s="224" t="s">
        <v>519</v>
      </c>
      <c r="E20" s="225" t="e">
        <f>'Sprawozdanie organu 2022'!#REF!</f>
        <v>#REF!</v>
      </c>
      <c r="F20" s="224" t="e">
        <f>'Sprawozdanie organu 2022'!#REF!</f>
        <v>#REF!</v>
      </c>
    </row>
    <row r="21" spans="4:6" ht="15" x14ac:dyDescent="0.25">
      <c r="D21" s="224" t="s">
        <v>520</v>
      </c>
      <c r="E21" s="225" t="e">
        <f>'Sprawozdanie organu 2022'!#REF!</f>
        <v>#REF!</v>
      </c>
      <c r="F21" s="224" t="e">
        <f>'Sprawozdanie organu 2022'!#REF!</f>
        <v>#REF!</v>
      </c>
    </row>
    <row r="22" spans="4:6" ht="15" x14ac:dyDescent="0.25">
      <c r="D22" s="224" t="s">
        <v>521</v>
      </c>
      <c r="E22" s="225" t="e">
        <f>'Sprawozdanie organu 2022'!#REF!</f>
        <v>#REF!</v>
      </c>
      <c r="F22" s="224" t="e">
        <f>'Sprawozdanie organu 2022'!#REF!</f>
        <v>#REF!</v>
      </c>
    </row>
    <row r="23" spans="4:6" ht="15" x14ac:dyDescent="0.25">
      <c r="D23" s="224" t="s">
        <v>522</v>
      </c>
      <c r="E23" s="225" t="e">
        <f>'Sprawozdanie organu 2022'!#REF!</f>
        <v>#REF!</v>
      </c>
      <c r="F23" s="224" t="e">
        <f>'Sprawozdanie organu 2022'!#REF!</f>
        <v>#REF!</v>
      </c>
    </row>
    <row r="24" spans="4:6" ht="15" x14ac:dyDescent="0.25">
      <c r="D24" s="224" t="s">
        <v>523</v>
      </c>
      <c r="E24" s="225"/>
      <c r="F24" s="224"/>
    </row>
    <row r="25" spans="4:6" ht="15" x14ac:dyDescent="0.25">
      <c r="D25" s="224" t="s">
        <v>524</v>
      </c>
      <c r="E25" s="225"/>
      <c r="F25" s="224"/>
    </row>
    <row r="26" spans="4:6" ht="15" x14ac:dyDescent="0.25">
      <c r="D26" s="224" t="s">
        <v>525</v>
      </c>
      <c r="E26" s="225"/>
      <c r="F26" s="224"/>
    </row>
    <row r="27" spans="4:6" ht="15" x14ac:dyDescent="0.25">
      <c r="D27" s="224" t="s">
        <v>526</v>
      </c>
      <c r="E27" s="225"/>
      <c r="F27" s="224"/>
    </row>
    <row r="28" spans="4:6" ht="15" x14ac:dyDescent="0.25">
      <c r="D28" s="224"/>
      <c r="E28" s="224"/>
      <c r="F28" s="224"/>
    </row>
    <row r="29" spans="4:6" x14ac:dyDescent="0.3">
      <c r="D29" s="224" t="s">
        <v>536</v>
      </c>
      <c r="E29" s="224"/>
      <c r="F29" s="226">
        <f>COUNTIF($F$18:$F$27,"§3 ust. 4 pkt 2")</f>
        <v>0</v>
      </c>
    </row>
    <row r="30" spans="4:6" x14ac:dyDescent="0.3">
      <c r="D30" s="224" t="s">
        <v>538</v>
      </c>
      <c r="E30" s="224"/>
      <c r="F30" s="226">
        <f>COUNTIF($F$18:$F$27,"§3 ust. 6")</f>
        <v>0</v>
      </c>
    </row>
    <row r="32" spans="4:6" ht="18" x14ac:dyDescent="0.3">
      <c r="D32" s="429" t="s">
        <v>613</v>
      </c>
      <c r="E32" s="430"/>
      <c r="F32" s="430"/>
    </row>
    <row r="33" spans="4:6" ht="15" x14ac:dyDescent="0.25">
      <c r="D33" s="227" t="s">
        <v>517</v>
      </c>
      <c r="E33" s="228" t="e">
        <f>'Sprawozdanie organu 2022'!#REF!</f>
        <v>#REF!</v>
      </c>
      <c r="F33" s="227" t="e">
        <f>'Sprawozdanie organu 2022'!#REF!</f>
        <v>#REF!</v>
      </c>
    </row>
    <row r="34" spans="4:6" ht="15" x14ac:dyDescent="0.25">
      <c r="D34" s="227" t="s">
        <v>518</v>
      </c>
      <c r="E34" s="228" t="e">
        <f>'Sprawozdanie organu 2022'!#REF!</f>
        <v>#REF!</v>
      </c>
      <c r="F34" s="227" t="e">
        <f>'Sprawozdanie organu 2022'!#REF!</f>
        <v>#REF!</v>
      </c>
    </row>
    <row r="35" spans="4:6" ht="15" x14ac:dyDescent="0.25">
      <c r="D35" s="227" t="s">
        <v>519</v>
      </c>
      <c r="E35" s="228" t="e">
        <f>'Sprawozdanie organu 2022'!#REF!</f>
        <v>#REF!</v>
      </c>
      <c r="F35" s="227" t="e">
        <f>'Sprawozdanie organu 2022'!#REF!</f>
        <v>#REF!</v>
      </c>
    </row>
    <row r="36" spans="4:6" ht="15" x14ac:dyDescent="0.25">
      <c r="D36" s="227" t="s">
        <v>520</v>
      </c>
      <c r="E36" s="228" t="e">
        <f>'Sprawozdanie organu 2022'!#REF!</f>
        <v>#REF!</v>
      </c>
      <c r="F36" s="227" t="e">
        <f>'Sprawozdanie organu 2022'!#REF!</f>
        <v>#REF!</v>
      </c>
    </row>
    <row r="37" spans="4:6" ht="15" x14ac:dyDescent="0.25">
      <c r="D37" s="227" t="s">
        <v>521</v>
      </c>
      <c r="E37" s="228" t="e">
        <f>'Sprawozdanie organu 2022'!#REF!</f>
        <v>#REF!</v>
      </c>
      <c r="F37" s="227" t="e">
        <f>'Sprawozdanie organu 2022'!#REF!</f>
        <v>#REF!</v>
      </c>
    </row>
    <row r="38" spans="4:6" ht="15" x14ac:dyDescent="0.25">
      <c r="D38" s="227" t="s">
        <v>522</v>
      </c>
      <c r="E38" s="228" t="e">
        <f>'Sprawozdanie organu 2022'!#REF!</f>
        <v>#REF!</v>
      </c>
      <c r="F38" s="227" t="e">
        <f>'Sprawozdanie organu 2022'!#REF!</f>
        <v>#REF!</v>
      </c>
    </row>
    <row r="39" spans="4:6" ht="15" x14ac:dyDescent="0.25">
      <c r="D39" s="227" t="s">
        <v>523</v>
      </c>
      <c r="E39" s="228"/>
      <c r="F39" s="227"/>
    </row>
    <row r="40" spans="4:6" x14ac:dyDescent="0.3">
      <c r="D40" s="227" t="s">
        <v>524</v>
      </c>
      <c r="E40" s="228"/>
      <c r="F40" s="227"/>
    </row>
    <row r="41" spans="4:6" x14ac:dyDescent="0.3">
      <c r="D41" s="227" t="s">
        <v>525</v>
      </c>
      <c r="E41" s="228"/>
      <c r="F41" s="227"/>
    </row>
    <row r="42" spans="4:6" x14ac:dyDescent="0.3">
      <c r="D42" s="227" t="s">
        <v>526</v>
      </c>
      <c r="E42" s="228"/>
      <c r="F42" s="227"/>
    </row>
    <row r="43" spans="4:6" x14ac:dyDescent="0.3">
      <c r="D43" s="227"/>
      <c r="E43" s="227"/>
      <c r="F43" s="227"/>
    </row>
    <row r="44" spans="4:6" x14ac:dyDescent="0.3">
      <c r="D44" s="227" t="s">
        <v>536</v>
      </c>
      <c r="E44" s="227"/>
      <c r="F44" s="229">
        <f>COUNTIF($F$33:$F$42,"§3 ust. 4 pkt 2")</f>
        <v>0</v>
      </c>
    </row>
    <row r="45" spans="4:6" x14ac:dyDescent="0.3">
      <c r="D45" s="227" t="s">
        <v>538</v>
      </c>
      <c r="E45" s="227"/>
      <c r="F45" s="229">
        <f>COUNTIF($F$33:$F$42,"§3 ust. 6")</f>
        <v>0</v>
      </c>
    </row>
    <row r="47" spans="4:6" ht="18" x14ac:dyDescent="0.3">
      <c r="D47" s="431" t="s">
        <v>614</v>
      </c>
      <c r="E47" s="432"/>
      <c r="F47" s="432"/>
    </row>
    <row r="48" spans="4:6" x14ac:dyDescent="0.3">
      <c r="D48" s="230" t="s">
        <v>517</v>
      </c>
      <c r="E48" s="231" t="e">
        <f>'Sprawozdanie organu 2022'!#REF!</f>
        <v>#REF!</v>
      </c>
      <c r="F48" s="230" t="e">
        <f>'Sprawozdanie organu 2022'!#REF!</f>
        <v>#REF!</v>
      </c>
    </row>
    <row r="49" spans="4:6" x14ac:dyDescent="0.3">
      <c r="D49" s="230" t="s">
        <v>518</v>
      </c>
      <c r="E49" s="231" t="e">
        <f>'Sprawozdanie organu 2022'!#REF!</f>
        <v>#REF!</v>
      </c>
      <c r="F49" s="230" t="e">
        <f>'Sprawozdanie organu 2022'!#REF!</f>
        <v>#REF!</v>
      </c>
    </row>
    <row r="50" spans="4:6" x14ac:dyDescent="0.3">
      <c r="D50" s="230" t="s">
        <v>519</v>
      </c>
      <c r="E50" s="231" t="e">
        <f>'Sprawozdanie organu 2022'!#REF!</f>
        <v>#REF!</v>
      </c>
      <c r="F50" s="230" t="e">
        <f>'Sprawozdanie organu 2022'!#REF!</f>
        <v>#REF!</v>
      </c>
    </row>
    <row r="51" spans="4:6" x14ac:dyDescent="0.3">
      <c r="D51" s="230" t="s">
        <v>520</v>
      </c>
      <c r="E51" s="231" t="e">
        <f>'Sprawozdanie organu 2022'!#REF!</f>
        <v>#REF!</v>
      </c>
      <c r="F51" s="230" t="e">
        <f>'Sprawozdanie organu 2022'!#REF!</f>
        <v>#REF!</v>
      </c>
    </row>
    <row r="52" spans="4:6" x14ac:dyDescent="0.3">
      <c r="D52" s="230" t="s">
        <v>521</v>
      </c>
      <c r="E52" s="231" t="e">
        <f>'Sprawozdanie organu 2022'!#REF!</f>
        <v>#REF!</v>
      </c>
      <c r="F52" s="230" t="e">
        <f>'Sprawozdanie organu 2022'!#REF!</f>
        <v>#REF!</v>
      </c>
    </row>
    <row r="53" spans="4:6" x14ac:dyDescent="0.3">
      <c r="D53" s="230" t="s">
        <v>522</v>
      </c>
      <c r="E53" s="231" t="e">
        <f>'Sprawozdanie organu 2022'!#REF!</f>
        <v>#REF!</v>
      </c>
      <c r="F53" s="230" t="e">
        <f>'Sprawozdanie organu 2022'!#REF!</f>
        <v>#REF!</v>
      </c>
    </row>
    <row r="54" spans="4:6" x14ac:dyDescent="0.3">
      <c r="D54" s="230" t="s">
        <v>523</v>
      </c>
      <c r="E54" s="231"/>
      <c r="F54" s="230"/>
    </row>
    <row r="55" spans="4:6" x14ac:dyDescent="0.3">
      <c r="D55" s="230" t="s">
        <v>524</v>
      </c>
      <c r="E55" s="231"/>
      <c r="F55" s="230"/>
    </row>
    <row r="56" spans="4:6" x14ac:dyDescent="0.3">
      <c r="D56" s="230" t="s">
        <v>525</v>
      </c>
      <c r="E56" s="231"/>
      <c r="F56" s="230"/>
    </row>
    <row r="57" spans="4:6" x14ac:dyDescent="0.3">
      <c r="D57" s="230" t="s">
        <v>526</v>
      </c>
      <c r="E57" s="231"/>
      <c r="F57" s="230"/>
    </row>
    <row r="58" spans="4:6" x14ac:dyDescent="0.3">
      <c r="D58" s="230"/>
      <c r="E58" s="230"/>
      <c r="F58" s="230"/>
    </row>
    <row r="59" spans="4:6" x14ac:dyDescent="0.3">
      <c r="D59" s="230" t="s">
        <v>536</v>
      </c>
      <c r="E59" s="230"/>
      <c r="F59" s="232">
        <f>COUNTIF($F$48:$F$57,"§3 ust. 4 pkt 2")</f>
        <v>0</v>
      </c>
    </row>
    <row r="60" spans="4:6" x14ac:dyDescent="0.3">
      <c r="D60" s="230" t="s">
        <v>538</v>
      </c>
      <c r="E60" s="230"/>
      <c r="F60" s="232">
        <f>COUNTIF($F$48:$F$57,"§3 ust. 6")</f>
        <v>0</v>
      </c>
    </row>
    <row r="62" spans="4:6" ht="18" x14ac:dyDescent="0.3">
      <c r="D62" s="433" t="s">
        <v>615</v>
      </c>
      <c r="E62" s="434"/>
      <c r="F62" s="434"/>
    </row>
    <row r="63" spans="4:6" x14ac:dyDescent="0.3">
      <c r="D63" s="233" t="s">
        <v>517</v>
      </c>
      <c r="E63" s="234" t="e">
        <f>'Sprawozdanie organu 2022'!#REF!</f>
        <v>#REF!</v>
      </c>
      <c r="F63" s="233" t="e">
        <f>'Sprawozdanie organu 2022'!#REF!</f>
        <v>#REF!</v>
      </c>
    </row>
    <row r="64" spans="4:6" x14ac:dyDescent="0.3">
      <c r="D64" s="233" t="s">
        <v>518</v>
      </c>
      <c r="E64" s="234" t="e">
        <f>'Sprawozdanie organu 2022'!#REF!</f>
        <v>#REF!</v>
      </c>
      <c r="F64" s="233" t="e">
        <f>'Sprawozdanie organu 2022'!#REF!</f>
        <v>#REF!</v>
      </c>
    </row>
    <row r="65" spans="4:6" x14ac:dyDescent="0.3">
      <c r="D65" s="233" t="s">
        <v>519</v>
      </c>
      <c r="E65" s="234" t="e">
        <f>'Sprawozdanie organu 2022'!#REF!</f>
        <v>#REF!</v>
      </c>
      <c r="F65" s="233" t="e">
        <f>'Sprawozdanie organu 2022'!#REF!</f>
        <v>#REF!</v>
      </c>
    </row>
    <row r="66" spans="4:6" x14ac:dyDescent="0.3">
      <c r="D66" s="233" t="s">
        <v>520</v>
      </c>
      <c r="E66" s="234" t="e">
        <f>'Sprawozdanie organu 2022'!#REF!</f>
        <v>#REF!</v>
      </c>
      <c r="F66" s="233" t="e">
        <f>'Sprawozdanie organu 2022'!#REF!</f>
        <v>#REF!</v>
      </c>
    </row>
    <row r="67" spans="4:6" x14ac:dyDescent="0.3">
      <c r="D67" s="233" t="s">
        <v>521</v>
      </c>
      <c r="E67" s="234" t="e">
        <f>'Sprawozdanie organu 2022'!#REF!</f>
        <v>#REF!</v>
      </c>
      <c r="F67" s="233" t="e">
        <f>'Sprawozdanie organu 2022'!#REF!</f>
        <v>#REF!</v>
      </c>
    </row>
    <row r="68" spans="4:6" x14ac:dyDescent="0.3">
      <c r="D68" s="233" t="s">
        <v>522</v>
      </c>
      <c r="E68" s="234" t="e">
        <f>'Sprawozdanie organu 2022'!#REF!</f>
        <v>#REF!</v>
      </c>
      <c r="F68" s="233" t="e">
        <f>'Sprawozdanie organu 2022'!#REF!</f>
        <v>#REF!</v>
      </c>
    </row>
    <row r="69" spans="4:6" x14ac:dyDescent="0.3">
      <c r="D69" s="233" t="s">
        <v>523</v>
      </c>
      <c r="E69" s="234"/>
      <c r="F69" s="233"/>
    </row>
    <row r="70" spans="4:6" x14ac:dyDescent="0.3">
      <c r="D70" s="233" t="s">
        <v>524</v>
      </c>
      <c r="E70" s="234"/>
      <c r="F70" s="233"/>
    </row>
    <row r="71" spans="4:6" x14ac:dyDescent="0.3">
      <c r="D71" s="233" t="s">
        <v>525</v>
      </c>
      <c r="E71" s="234"/>
      <c r="F71" s="233"/>
    </row>
    <row r="72" spans="4:6" x14ac:dyDescent="0.3">
      <c r="D72" s="233" t="s">
        <v>526</v>
      </c>
      <c r="E72" s="234"/>
      <c r="F72" s="233"/>
    </row>
    <row r="73" spans="4:6" x14ac:dyDescent="0.3">
      <c r="D73" s="233"/>
      <c r="E73" s="233"/>
      <c r="F73" s="233"/>
    </row>
    <row r="74" spans="4:6" x14ac:dyDescent="0.3">
      <c r="D74" s="233" t="s">
        <v>536</v>
      </c>
      <c r="E74" s="233"/>
      <c r="F74" s="235">
        <f>COUNTIF($F$63:$F$72,"§3 ust. 4 pkt 2")</f>
        <v>0</v>
      </c>
    </row>
    <row r="75" spans="4:6" x14ac:dyDescent="0.3">
      <c r="D75" s="233" t="s">
        <v>538</v>
      </c>
      <c r="E75" s="233"/>
      <c r="F75" s="235">
        <f>COUNTIF($F$63:$F$72,"§3 ust. 6")</f>
        <v>0</v>
      </c>
    </row>
    <row r="77" spans="4:6" ht="18" x14ac:dyDescent="0.3">
      <c r="D77" s="435" t="s">
        <v>616</v>
      </c>
      <c r="E77" s="436"/>
      <c r="F77" s="436"/>
    </row>
    <row r="78" spans="4:6" x14ac:dyDescent="0.3">
      <c r="D78" s="236" t="s">
        <v>517</v>
      </c>
      <c r="E78" s="237" t="e">
        <f>'Sprawozdanie organu 2022'!#REF!</f>
        <v>#REF!</v>
      </c>
      <c r="F78" s="236" t="e">
        <f>'Sprawozdanie organu 2022'!#REF!</f>
        <v>#REF!</v>
      </c>
    </row>
    <row r="79" spans="4:6" x14ac:dyDescent="0.3">
      <c r="D79" s="236" t="s">
        <v>518</v>
      </c>
      <c r="E79" s="237" t="e">
        <f>'Sprawozdanie organu 2022'!#REF!</f>
        <v>#REF!</v>
      </c>
      <c r="F79" s="236" t="e">
        <f>'Sprawozdanie organu 2022'!#REF!</f>
        <v>#REF!</v>
      </c>
    </row>
    <row r="80" spans="4:6" x14ac:dyDescent="0.3">
      <c r="D80" s="236" t="s">
        <v>519</v>
      </c>
      <c r="E80" s="237" t="e">
        <f>'Sprawozdanie organu 2022'!#REF!</f>
        <v>#REF!</v>
      </c>
      <c r="F80" s="236" t="e">
        <f>'Sprawozdanie organu 2022'!#REF!</f>
        <v>#REF!</v>
      </c>
    </row>
    <row r="81" spans="4:6" x14ac:dyDescent="0.3">
      <c r="D81" s="236" t="s">
        <v>520</v>
      </c>
      <c r="E81" s="237" t="e">
        <f>'Sprawozdanie organu 2022'!#REF!</f>
        <v>#REF!</v>
      </c>
      <c r="F81" s="236" t="e">
        <f>'Sprawozdanie organu 2022'!#REF!</f>
        <v>#REF!</v>
      </c>
    </row>
    <row r="82" spans="4:6" x14ac:dyDescent="0.3">
      <c r="D82" s="236" t="s">
        <v>521</v>
      </c>
      <c r="E82" s="237" t="e">
        <f>'Sprawozdanie organu 2022'!#REF!</f>
        <v>#REF!</v>
      </c>
      <c r="F82" s="236" t="e">
        <f>'Sprawozdanie organu 2022'!#REF!</f>
        <v>#REF!</v>
      </c>
    </row>
    <row r="83" spans="4:6" x14ac:dyDescent="0.3">
      <c r="D83" s="236" t="s">
        <v>522</v>
      </c>
      <c r="E83" s="237" t="e">
        <f>'Sprawozdanie organu 2022'!#REF!</f>
        <v>#REF!</v>
      </c>
      <c r="F83" s="236" t="e">
        <f>'Sprawozdanie organu 2022'!#REF!</f>
        <v>#REF!</v>
      </c>
    </row>
    <row r="84" spans="4:6" x14ac:dyDescent="0.3">
      <c r="D84" s="236" t="s">
        <v>523</v>
      </c>
      <c r="E84" s="237"/>
      <c r="F84" s="236"/>
    </row>
    <row r="85" spans="4:6" x14ac:dyDescent="0.3">
      <c r="D85" s="236" t="s">
        <v>524</v>
      </c>
      <c r="E85" s="237"/>
      <c r="F85" s="236"/>
    </row>
    <row r="86" spans="4:6" x14ac:dyDescent="0.3">
      <c r="D86" s="236" t="s">
        <v>525</v>
      </c>
      <c r="E86" s="237"/>
      <c r="F86" s="236"/>
    </row>
    <row r="87" spans="4:6" x14ac:dyDescent="0.3">
      <c r="D87" s="236" t="s">
        <v>526</v>
      </c>
      <c r="E87" s="237"/>
      <c r="F87" s="236"/>
    </row>
    <row r="88" spans="4:6" x14ac:dyDescent="0.3">
      <c r="D88" s="236" t="s">
        <v>617</v>
      </c>
      <c r="E88" s="237"/>
      <c r="F88" s="236"/>
    </row>
    <row r="89" spans="4:6" x14ac:dyDescent="0.3">
      <c r="D89" s="236" t="s">
        <v>536</v>
      </c>
      <c r="E89" s="236"/>
      <c r="F89" s="238">
        <f>COUNTIF($F$78:$F$88,"§3 ust. 4 pkt 2")</f>
        <v>0</v>
      </c>
    </row>
    <row r="90" spans="4:6" x14ac:dyDescent="0.3">
      <c r="D90" s="236" t="s">
        <v>538</v>
      </c>
      <c r="E90" s="236"/>
      <c r="F90" s="238">
        <f>COUNTIF($F$78:$F$88,"§3 ust. 6")</f>
        <v>0</v>
      </c>
    </row>
    <row r="92" spans="4:6" ht="18" x14ac:dyDescent="0.3">
      <c r="D92" s="422" t="s">
        <v>618</v>
      </c>
      <c r="E92" s="423"/>
      <c r="F92" s="423"/>
    </row>
    <row r="93" spans="4:6" x14ac:dyDescent="0.3">
      <c r="D93" s="224" t="s">
        <v>517</v>
      </c>
      <c r="E93" s="225" t="e">
        <f>'Sprawozdanie organu 2022'!#REF!</f>
        <v>#REF!</v>
      </c>
      <c r="F93" s="224" t="e">
        <f>'Sprawozdanie organu 2022'!#REF!</f>
        <v>#REF!</v>
      </c>
    </row>
    <row r="94" spans="4:6" x14ac:dyDescent="0.3">
      <c r="D94" s="224" t="s">
        <v>518</v>
      </c>
      <c r="E94" s="225" t="e">
        <f>'Sprawozdanie organu 2022'!#REF!</f>
        <v>#REF!</v>
      </c>
      <c r="F94" s="224" t="e">
        <f>'Sprawozdanie organu 2022'!#REF!</f>
        <v>#REF!</v>
      </c>
    </row>
    <row r="95" spans="4:6" x14ac:dyDescent="0.3">
      <c r="D95" s="224" t="s">
        <v>519</v>
      </c>
      <c r="E95" s="225" t="e">
        <f>'Sprawozdanie organu 2022'!#REF!</f>
        <v>#REF!</v>
      </c>
      <c r="F95" s="224" t="e">
        <f>'Sprawozdanie organu 2022'!#REF!</f>
        <v>#REF!</v>
      </c>
    </row>
    <row r="96" spans="4:6" x14ac:dyDescent="0.3">
      <c r="D96" s="224" t="s">
        <v>520</v>
      </c>
      <c r="E96" s="225" t="e">
        <f>'Sprawozdanie organu 2022'!#REF!</f>
        <v>#REF!</v>
      </c>
      <c r="F96" s="224" t="e">
        <f>'Sprawozdanie organu 2022'!#REF!</f>
        <v>#REF!</v>
      </c>
    </row>
    <row r="97" spans="4:6" x14ac:dyDescent="0.3">
      <c r="D97" s="224" t="s">
        <v>521</v>
      </c>
      <c r="E97" s="225" t="e">
        <f>'Sprawozdanie organu 2022'!#REF!</f>
        <v>#REF!</v>
      </c>
      <c r="F97" s="224" t="e">
        <f>'Sprawozdanie organu 2022'!#REF!</f>
        <v>#REF!</v>
      </c>
    </row>
    <row r="98" spans="4:6" x14ac:dyDescent="0.3">
      <c r="D98" s="224" t="s">
        <v>522</v>
      </c>
      <c r="E98" s="225" t="e">
        <f>'Sprawozdanie organu 2022'!#REF!</f>
        <v>#REF!</v>
      </c>
      <c r="F98" s="224" t="e">
        <f>'Sprawozdanie organu 2022'!#REF!</f>
        <v>#REF!</v>
      </c>
    </row>
    <row r="99" spans="4:6" x14ac:dyDescent="0.3">
      <c r="D99" s="224" t="s">
        <v>523</v>
      </c>
      <c r="E99" s="225"/>
      <c r="F99" s="224"/>
    </row>
    <row r="100" spans="4:6" x14ac:dyDescent="0.3">
      <c r="D100" s="224" t="s">
        <v>524</v>
      </c>
      <c r="E100" s="225"/>
      <c r="F100" s="224"/>
    </row>
    <row r="101" spans="4:6" x14ac:dyDescent="0.3">
      <c r="D101" s="224" t="s">
        <v>525</v>
      </c>
      <c r="E101" s="225"/>
      <c r="F101" s="224"/>
    </row>
    <row r="102" spans="4:6" x14ac:dyDescent="0.3">
      <c r="D102" s="224" t="s">
        <v>526</v>
      </c>
      <c r="E102" s="225"/>
      <c r="F102" s="224"/>
    </row>
    <row r="103" spans="4:6" x14ac:dyDescent="0.3">
      <c r="D103" s="224" t="s">
        <v>617</v>
      </c>
      <c r="E103" s="225"/>
      <c r="F103" s="224"/>
    </row>
    <row r="104" spans="4:6" x14ac:dyDescent="0.3">
      <c r="D104" s="224" t="s">
        <v>536</v>
      </c>
      <c r="E104" s="224"/>
      <c r="F104" s="226">
        <f>COUNTIF($F$93:$F$103,"§3 ust. 4 pkt 2")</f>
        <v>0</v>
      </c>
    </row>
    <row r="105" spans="4:6" x14ac:dyDescent="0.3">
      <c r="D105" s="224" t="s">
        <v>538</v>
      </c>
      <c r="E105" s="224"/>
      <c r="F105" s="226">
        <f>COUNTIF($F$93:$F$103,"§3 ust. 6")</f>
        <v>0</v>
      </c>
    </row>
    <row r="107" spans="4:6" ht="18" x14ac:dyDescent="0.3">
      <c r="D107" s="431" t="s">
        <v>619</v>
      </c>
      <c r="E107" s="432"/>
      <c r="F107" s="432"/>
    </row>
    <row r="108" spans="4:6" x14ac:dyDescent="0.3">
      <c r="D108" s="230" t="s">
        <v>517</v>
      </c>
      <c r="E108" s="231" t="e">
        <f>'Sprawozdanie organu 2022'!#REF!</f>
        <v>#REF!</v>
      </c>
      <c r="F108" s="230" t="e">
        <f>'Sprawozdanie organu 2022'!#REF!</f>
        <v>#REF!</v>
      </c>
    </row>
    <row r="109" spans="4:6" x14ac:dyDescent="0.3">
      <c r="D109" s="230" t="s">
        <v>518</v>
      </c>
      <c r="E109" s="231" t="e">
        <f>'Sprawozdanie organu 2022'!#REF!</f>
        <v>#REF!</v>
      </c>
      <c r="F109" s="230" t="e">
        <f>'Sprawozdanie organu 2022'!#REF!</f>
        <v>#REF!</v>
      </c>
    </row>
    <row r="110" spans="4:6" x14ac:dyDescent="0.3">
      <c r="D110" s="230" t="s">
        <v>519</v>
      </c>
      <c r="E110" s="231" t="e">
        <f>'Sprawozdanie organu 2022'!#REF!</f>
        <v>#REF!</v>
      </c>
      <c r="F110" s="230" t="e">
        <f>'Sprawozdanie organu 2022'!#REF!</f>
        <v>#REF!</v>
      </c>
    </row>
    <row r="111" spans="4:6" x14ac:dyDescent="0.3">
      <c r="D111" s="230" t="s">
        <v>520</v>
      </c>
      <c r="E111" s="231" t="e">
        <f>'Sprawozdanie organu 2022'!#REF!</f>
        <v>#REF!</v>
      </c>
      <c r="F111" s="230" t="e">
        <f>'Sprawozdanie organu 2022'!#REF!</f>
        <v>#REF!</v>
      </c>
    </row>
    <row r="112" spans="4:6" x14ac:dyDescent="0.3">
      <c r="D112" s="230" t="s">
        <v>521</v>
      </c>
      <c r="E112" s="231" t="e">
        <f>'Sprawozdanie organu 2022'!#REF!</f>
        <v>#REF!</v>
      </c>
      <c r="F112" s="230" t="e">
        <f>'Sprawozdanie organu 2022'!#REF!</f>
        <v>#REF!</v>
      </c>
    </row>
    <row r="113" spans="4:6" x14ac:dyDescent="0.3">
      <c r="D113" s="230" t="s">
        <v>522</v>
      </c>
      <c r="E113" s="231" t="e">
        <f>'Sprawozdanie organu 2022'!#REF!</f>
        <v>#REF!</v>
      </c>
      <c r="F113" s="230" t="e">
        <f>'Sprawozdanie organu 2022'!#REF!</f>
        <v>#REF!</v>
      </c>
    </row>
    <row r="114" spans="4:6" x14ac:dyDescent="0.3">
      <c r="D114" s="230" t="s">
        <v>523</v>
      </c>
      <c r="E114" s="231"/>
      <c r="F114" s="230"/>
    </row>
    <row r="115" spans="4:6" x14ac:dyDescent="0.3">
      <c r="D115" s="230" t="s">
        <v>524</v>
      </c>
      <c r="E115" s="231"/>
      <c r="F115" s="230"/>
    </row>
    <row r="116" spans="4:6" x14ac:dyDescent="0.3">
      <c r="D116" s="230" t="s">
        <v>525</v>
      </c>
      <c r="E116" s="231"/>
      <c r="F116" s="230"/>
    </row>
    <row r="117" spans="4:6" x14ac:dyDescent="0.3">
      <c r="D117" s="230" t="s">
        <v>526</v>
      </c>
      <c r="E117" s="231"/>
      <c r="F117" s="230"/>
    </row>
    <row r="118" spans="4:6" x14ac:dyDescent="0.3">
      <c r="D118" s="230" t="s">
        <v>617</v>
      </c>
      <c r="E118" s="231"/>
      <c r="F118" s="230"/>
    </row>
    <row r="119" spans="4:6" x14ac:dyDescent="0.3">
      <c r="D119" s="230" t="s">
        <v>536</v>
      </c>
      <c r="E119" s="230"/>
      <c r="F119" s="232">
        <f>COUNTIF($F$108:$F$118,"§3 ust. 4 pkt 2")</f>
        <v>0</v>
      </c>
    </row>
    <row r="120" spans="4:6" x14ac:dyDescent="0.3">
      <c r="D120" s="230" t="s">
        <v>538</v>
      </c>
      <c r="E120" s="230"/>
      <c r="F120" s="232">
        <f>COUNTIF($F$108:$F$118,"§3 ust. 6")</f>
        <v>0</v>
      </c>
    </row>
    <row r="122" spans="4:6" ht="18" x14ac:dyDescent="0.3">
      <c r="D122" s="426" t="s">
        <v>620</v>
      </c>
      <c r="E122" s="427"/>
      <c r="F122" s="427"/>
    </row>
    <row r="123" spans="4:6" x14ac:dyDescent="0.3">
      <c r="D123" s="239" t="s">
        <v>517</v>
      </c>
      <c r="E123" s="240" t="e">
        <f>'Sprawozdanie organu 2022'!#REF!</f>
        <v>#REF!</v>
      </c>
      <c r="F123" s="239" t="e">
        <f>'Sprawozdanie organu 2022'!#REF!</f>
        <v>#REF!</v>
      </c>
    </row>
    <row r="124" spans="4:6" x14ac:dyDescent="0.3">
      <c r="D124" s="239" t="s">
        <v>518</v>
      </c>
      <c r="E124" s="240" t="e">
        <f>'Sprawozdanie organu 2022'!#REF!</f>
        <v>#REF!</v>
      </c>
      <c r="F124" s="239" t="e">
        <f>'Sprawozdanie organu 2022'!#REF!</f>
        <v>#REF!</v>
      </c>
    </row>
    <row r="125" spans="4:6" x14ac:dyDescent="0.3">
      <c r="D125" s="239" t="s">
        <v>519</v>
      </c>
      <c r="E125" s="240" t="e">
        <f>'Sprawozdanie organu 2022'!#REF!</f>
        <v>#REF!</v>
      </c>
      <c r="F125" s="239" t="e">
        <f>'Sprawozdanie organu 2022'!#REF!</f>
        <v>#REF!</v>
      </c>
    </row>
    <row r="126" spans="4:6" x14ac:dyDescent="0.3">
      <c r="D126" s="239" t="s">
        <v>520</v>
      </c>
      <c r="E126" s="240" t="e">
        <f>'Sprawozdanie organu 2022'!#REF!</f>
        <v>#REF!</v>
      </c>
      <c r="F126" s="239" t="e">
        <f>'Sprawozdanie organu 2022'!#REF!</f>
        <v>#REF!</v>
      </c>
    </row>
    <row r="127" spans="4:6" x14ac:dyDescent="0.3">
      <c r="D127" s="239" t="s">
        <v>521</v>
      </c>
      <c r="E127" s="240" t="e">
        <f>'Sprawozdanie organu 2022'!#REF!</f>
        <v>#REF!</v>
      </c>
      <c r="F127" s="239" t="e">
        <f>'Sprawozdanie organu 2022'!#REF!</f>
        <v>#REF!</v>
      </c>
    </row>
    <row r="128" spans="4:6" x14ac:dyDescent="0.3">
      <c r="D128" s="239" t="s">
        <v>522</v>
      </c>
      <c r="E128" s="240" t="e">
        <f>'Sprawozdanie organu 2022'!#REF!</f>
        <v>#REF!</v>
      </c>
      <c r="F128" s="239" t="e">
        <f>'Sprawozdanie organu 2022'!#REF!</f>
        <v>#REF!</v>
      </c>
    </row>
    <row r="129" spans="4:6" x14ac:dyDescent="0.3">
      <c r="D129" s="239" t="s">
        <v>523</v>
      </c>
      <c r="E129" s="240"/>
      <c r="F129" s="239"/>
    </row>
    <row r="130" spans="4:6" x14ac:dyDescent="0.3">
      <c r="D130" s="239" t="s">
        <v>524</v>
      </c>
      <c r="E130" s="240"/>
      <c r="F130" s="239"/>
    </row>
    <row r="131" spans="4:6" x14ac:dyDescent="0.3">
      <c r="D131" s="239" t="s">
        <v>525</v>
      </c>
      <c r="E131" s="240"/>
      <c r="F131" s="239"/>
    </row>
    <row r="132" spans="4:6" x14ac:dyDescent="0.3">
      <c r="D132" s="239" t="s">
        <v>526</v>
      </c>
      <c r="E132" s="240"/>
      <c r="F132" s="239"/>
    </row>
    <row r="133" spans="4:6" x14ac:dyDescent="0.3">
      <c r="D133" s="239" t="s">
        <v>617</v>
      </c>
      <c r="E133" s="240"/>
      <c r="F133" s="239"/>
    </row>
    <row r="134" spans="4:6" x14ac:dyDescent="0.3">
      <c r="D134" s="239" t="s">
        <v>536</v>
      </c>
      <c r="E134" s="239"/>
      <c r="F134" s="241">
        <f>COUNTIF($F$123:$F$133,"§3 ust. 4 pkt 2")</f>
        <v>0</v>
      </c>
    </row>
    <row r="135" spans="4:6" x14ac:dyDescent="0.3">
      <c r="D135" s="239" t="s">
        <v>538</v>
      </c>
      <c r="E135" s="239"/>
      <c r="F135" s="241">
        <f>COUNTIF($F$123:$F$133,"§3 ust. 6")</f>
        <v>0</v>
      </c>
    </row>
    <row r="137" spans="4:6" ht="18" x14ac:dyDescent="0.3">
      <c r="D137" s="420" t="s">
        <v>621</v>
      </c>
      <c r="E137" s="421"/>
      <c r="F137" s="421"/>
    </row>
    <row r="138" spans="4:6" x14ac:dyDescent="0.3">
      <c r="D138" s="242" t="s">
        <v>517</v>
      </c>
      <c r="E138" s="243" t="e">
        <f>'Sprawozdanie organu 2022'!#REF!</f>
        <v>#REF!</v>
      </c>
      <c r="F138" s="242" t="e">
        <f>'Sprawozdanie organu 2022'!#REF!</f>
        <v>#REF!</v>
      </c>
    </row>
    <row r="139" spans="4:6" x14ac:dyDescent="0.3">
      <c r="D139" s="242" t="s">
        <v>518</v>
      </c>
      <c r="E139" s="243" t="e">
        <f>'Sprawozdanie organu 2022'!#REF!</f>
        <v>#REF!</v>
      </c>
      <c r="F139" s="242" t="e">
        <f>'Sprawozdanie organu 2022'!#REF!</f>
        <v>#REF!</v>
      </c>
    </row>
    <row r="140" spans="4:6" x14ac:dyDescent="0.3">
      <c r="D140" s="242" t="s">
        <v>519</v>
      </c>
      <c r="E140" s="243" t="e">
        <f>'Sprawozdanie organu 2022'!#REF!</f>
        <v>#REF!</v>
      </c>
      <c r="F140" s="242" t="e">
        <f>'Sprawozdanie organu 2022'!#REF!</f>
        <v>#REF!</v>
      </c>
    </row>
    <row r="141" spans="4:6" x14ac:dyDescent="0.3">
      <c r="D141" s="242" t="s">
        <v>520</v>
      </c>
      <c r="E141" s="243" t="e">
        <f>'Sprawozdanie organu 2022'!#REF!</f>
        <v>#REF!</v>
      </c>
      <c r="F141" s="242" t="e">
        <f>'Sprawozdanie organu 2022'!#REF!</f>
        <v>#REF!</v>
      </c>
    </row>
    <row r="142" spans="4:6" x14ac:dyDescent="0.3">
      <c r="D142" s="242" t="s">
        <v>521</v>
      </c>
      <c r="E142" s="243" t="e">
        <f>'Sprawozdanie organu 2022'!#REF!</f>
        <v>#REF!</v>
      </c>
      <c r="F142" s="242" t="e">
        <f>'Sprawozdanie organu 2022'!#REF!</f>
        <v>#REF!</v>
      </c>
    </row>
    <row r="143" spans="4:6" x14ac:dyDescent="0.3">
      <c r="D143" s="242" t="s">
        <v>522</v>
      </c>
      <c r="E143" s="243" t="e">
        <f>'Sprawozdanie organu 2022'!#REF!</f>
        <v>#REF!</v>
      </c>
      <c r="F143" s="242" t="e">
        <f>'Sprawozdanie organu 2022'!#REF!</f>
        <v>#REF!</v>
      </c>
    </row>
    <row r="144" spans="4:6" x14ac:dyDescent="0.3">
      <c r="D144" s="242" t="s">
        <v>523</v>
      </c>
      <c r="E144" s="243"/>
      <c r="F144" s="242"/>
    </row>
    <row r="145" spans="4:6" x14ac:dyDescent="0.3">
      <c r="D145" s="242" t="s">
        <v>524</v>
      </c>
      <c r="E145" s="243"/>
      <c r="F145" s="242"/>
    </row>
    <row r="146" spans="4:6" x14ac:dyDescent="0.3">
      <c r="D146" s="242" t="s">
        <v>525</v>
      </c>
      <c r="E146" s="243"/>
      <c r="F146" s="242"/>
    </row>
    <row r="147" spans="4:6" x14ac:dyDescent="0.3">
      <c r="D147" s="242" t="s">
        <v>526</v>
      </c>
      <c r="E147" s="243"/>
      <c r="F147" s="242"/>
    </row>
    <row r="148" spans="4:6" x14ac:dyDescent="0.3">
      <c r="D148" s="242" t="s">
        <v>617</v>
      </c>
      <c r="E148" s="243"/>
      <c r="F148" s="242"/>
    </row>
    <row r="149" spans="4:6" x14ac:dyDescent="0.3">
      <c r="D149" s="242" t="s">
        <v>536</v>
      </c>
      <c r="E149" s="242"/>
      <c r="F149" s="244">
        <f>COUNTIF($F$138:$F$148,"§3 ust. 4 pkt 2")</f>
        <v>0</v>
      </c>
    </row>
    <row r="150" spans="4:6" x14ac:dyDescent="0.3">
      <c r="D150" s="242" t="s">
        <v>538</v>
      </c>
      <c r="E150" s="242"/>
      <c r="F150" s="244">
        <f>COUNTIF($F$138:$F$148,"§3 ust. 6")</f>
        <v>0</v>
      </c>
    </row>
    <row r="152" spans="4:6" ht="18" x14ac:dyDescent="0.3">
      <c r="D152" s="422" t="s">
        <v>622</v>
      </c>
      <c r="E152" s="423"/>
      <c r="F152" s="423"/>
    </row>
    <row r="153" spans="4:6" x14ac:dyDescent="0.3">
      <c r="D153" s="224" t="s">
        <v>517</v>
      </c>
      <c r="E153" s="225" t="e">
        <f>'Sprawozdanie organu 2022'!#REF!</f>
        <v>#REF!</v>
      </c>
      <c r="F153" s="224" t="e">
        <f>'Sprawozdanie organu 2022'!#REF!</f>
        <v>#REF!</v>
      </c>
    </row>
    <row r="154" spans="4:6" x14ac:dyDescent="0.3">
      <c r="D154" s="224" t="s">
        <v>518</v>
      </c>
      <c r="E154" s="225" t="e">
        <f>'Sprawozdanie organu 2022'!#REF!</f>
        <v>#REF!</v>
      </c>
      <c r="F154" s="224" t="e">
        <f>'Sprawozdanie organu 2022'!#REF!</f>
        <v>#REF!</v>
      </c>
    </row>
    <row r="155" spans="4:6" x14ac:dyDescent="0.3">
      <c r="D155" s="224" t="s">
        <v>519</v>
      </c>
      <c r="E155" s="225" t="e">
        <f>'Sprawozdanie organu 2022'!#REF!</f>
        <v>#REF!</v>
      </c>
      <c r="F155" s="224" t="e">
        <f>'Sprawozdanie organu 2022'!#REF!</f>
        <v>#REF!</v>
      </c>
    </row>
    <row r="156" spans="4:6" x14ac:dyDescent="0.3">
      <c r="D156" s="224" t="s">
        <v>520</v>
      </c>
      <c r="E156" s="225" t="e">
        <f>'Sprawozdanie organu 2022'!#REF!</f>
        <v>#REF!</v>
      </c>
      <c r="F156" s="224" t="e">
        <f>'Sprawozdanie organu 2022'!#REF!</f>
        <v>#REF!</v>
      </c>
    </row>
    <row r="157" spans="4:6" x14ac:dyDescent="0.3">
      <c r="D157" s="224" t="s">
        <v>521</v>
      </c>
      <c r="E157" s="225" t="e">
        <f>'Sprawozdanie organu 2022'!#REF!</f>
        <v>#REF!</v>
      </c>
      <c r="F157" s="224" t="e">
        <f>'Sprawozdanie organu 2022'!#REF!</f>
        <v>#REF!</v>
      </c>
    </row>
    <row r="158" spans="4:6" x14ac:dyDescent="0.3">
      <c r="D158" s="224" t="s">
        <v>522</v>
      </c>
      <c r="E158" s="225" t="e">
        <f>'Sprawozdanie organu 2022'!#REF!</f>
        <v>#REF!</v>
      </c>
      <c r="F158" s="224" t="e">
        <f>'Sprawozdanie organu 2022'!#REF!</f>
        <v>#REF!</v>
      </c>
    </row>
    <row r="159" spans="4:6" x14ac:dyDescent="0.3">
      <c r="D159" s="224" t="s">
        <v>523</v>
      </c>
      <c r="E159" s="225"/>
      <c r="F159" s="224"/>
    </row>
    <row r="160" spans="4:6" x14ac:dyDescent="0.3">
      <c r="D160" s="224" t="s">
        <v>524</v>
      </c>
      <c r="E160" s="225"/>
      <c r="F160" s="224"/>
    </row>
    <row r="161" spans="4:6" x14ac:dyDescent="0.3">
      <c r="D161" s="224" t="s">
        <v>525</v>
      </c>
      <c r="E161" s="225"/>
      <c r="F161" s="224"/>
    </row>
    <row r="162" spans="4:6" x14ac:dyDescent="0.3">
      <c r="D162" s="224" t="s">
        <v>526</v>
      </c>
      <c r="E162" s="225"/>
      <c r="F162" s="224"/>
    </row>
    <row r="163" spans="4:6" x14ac:dyDescent="0.3">
      <c r="D163" s="224" t="s">
        <v>617</v>
      </c>
      <c r="E163" s="225"/>
      <c r="F163" s="224"/>
    </row>
    <row r="164" spans="4:6" x14ac:dyDescent="0.3">
      <c r="D164" s="224" t="s">
        <v>536</v>
      </c>
      <c r="E164" s="224"/>
      <c r="F164" s="226">
        <f>COUNTIF($F$153:$F$163,"§3 ust. 4 pkt 2")</f>
        <v>0</v>
      </c>
    </row>
    <row r="165" spans="4:6" x14ac:dyDescent="0.3">
      <c r="D165" s="224" t="s">
        <v>538</v>
      </c>
      <c r="E165" s="224"/>
      <c r="F165" s="226">
        <f>COUNTIF($F$153:$F$163,"§3 ust. 6")</f>
        <v>0</v>
      </c>
    </row>
    <row r="167" spans="4:6" ht="18" x14ac:dyDescent="0.3">
      <c r="D167" s="416" t="s">
        <v>623</v>
      </c>
      <c r="E167" s="417"/>
      <c r="F167" s="417"/>
    </row>
    <row r="168" spans="4:6" x14ac:dyDescent="0.3">
      <c r="D168" s="245" t="s">
        <v>517</v>
      </c>
      <c r="E168" s="246" t="e">
        <f>'Sprawozdanie organu 2022'!#REF!</f>
        <v>#REF!</v>
      </c>
      <c r="F168" s="245" t="e">
        <f>'Sprawozdanie organu 2022'!#REF!</f>
        <v>#REF!</v>
      </c>
    </row>
    <row r="169" spans="4:6" x14ac:dyDescent="0.3">
      <c r="D169" s="245" t="s">
        <v>518</v>
      </c>
      <c r="E169" s="246" t="e">
        <f>'Sprawozdanie organu 2022'!#REF!</f>
        <v>#REF!</v>
      </c>
      <c r="F169" s="245" t="e">
        <f>'Sprawozdanie organu 2022'!#REF!</f>
        <v>#REF!</v>
      </c>
    </row>
    <row r="170" spans="4:6" x14ac:dyDescent="0.3">
      <c r="D170" s="245" t="s">
        <v>519</v>
      </c>
      <c r="E170" s="246" t="e">
        <f>'Sprawozdanie organu 2022'!#REF!</f>
        <v>#REF!</v>
      </c>
      <c r="F170" s="245" t="e">
        <f>'Sprawozdanie organu 2022'!#REF!</f>
        <v>#REF!</v>
      </c>
    </row>
    <row r="171" spans="4:6" x14ac:dyDescent="0.3">
      <c r="D171" s="245" t="s">
        <v>520</v>
      </c>
      <c r="E171" s="246" t="e">
        <f>'Sprawozdanie organu 2022'!#REF!</f>
        <v>#REF!</v>
      </c>
      <c r="F171" s="245" t="e">
        <f>'Sprawozdanie organu 2022'!#REF!</f>
        <v>#REF!</v>
      </c>
    </row>
    <row r="172" spans="4:6" x14ac:dyDescent="0.3">
      <c r="D172" s="245" t="s">
        <v>521</v>
      </c>
      <c r="E172" s="246" t="e">
        <f>'Sprawozdanie organu 2022'!#REF!</f>
        <v>#REF!</v>
      </c>
      <c r="F172" s="245" t="e">
        <f>'Sprawozdanie organu 2022'!#REF!</f>
        <v>#REF!</v>
      </c>
    </row>
    <row r="173" spans="4:6" x14ac:dyDescent="0.3">
      <c r="D173" s="245" t="s">
        <v>522</v>
      </c>
      <c r="E173" s="246" t="e">
        <f>'Sprawozdanie organu 2022'!#REF!</f>
        <v>#REF!</v>
      </c>
      <c r="F173" s="245" t="e">
        <f>'Sprawozdanie organu 2022'!#REF!</f>
        <v>#REF!</v>
      </c>
    </row>
    <row r="174" spans="4:6" x14ac:dyDescent="0.3">
      <c r="D174" s="245" t="s">
        <v>523</v>
      </c>
      <c r="E174" s="246"/>
      <c r="F174" s="245"/>
    </row>
    <row r="175" spans="4:6" x14ac:dyDescent="0.3">
      <c r="D175" s="245" t="s">
        <v>524</v>
      </c>
      <c r="E175" s="246"/>
      <c r="F175" s="245"/>
    </row>
    <row r="176" spans="4:6" x14ac:dyDescent="0.3">
      <c r="D176" s="245" t="s">
        <v>525</v>
      </c>
      <c r="E176" s="246"/>
      <c r="F176" s="245"/>
    </row>
    <row r="177" spans="4:6" x14ac:dyDescent="0.3">
      <c r="D177" s="245" t="s">
        <v>526</v>
      </c>
      <c r="E177" s="246"/>
      <c r="F177" s="245"/>
    </row>
    <row r="178" spans="4:6" x14ac:dyDescent="0.3">
      <c r="D178" s="245" t="s">
        <v>617</v>
      </c>
      <c r="E178" s="246"/>
      <c r="F178" s="245"/>
    </row>
    <row r="179" spans="4:6" x14ac:dyDescent="0.3">
      <c r="D179" s="245" t="s">
        <v>536</v>
      </c>
      <c r="E179" s="245"/>
      <c r="F179" s="247">
        <f>COUNTIF($F$168:$F$178,"§3 ust. 4 pkt 2")</f>
        <v>0</v>
      </c>
    </row>
    <row r="180" spans="4:6" x14ac:dyDescent="0.3">
      <c r="D180" s="245" t="s">
        <v>538</v>
      </c>
      <c r="E180" s="245"/>
      <c r="F180" s="247">
        <f>COUNTIF($F$168:$F$178,"§3 ust. 6")</f>
        <v>0</v>
      </c>
    </row>
    <row r="182" spans="4:6" ht="18" x14ac:dyDescent="0.3">
      <c r="D182" s="418" t="s">
        <v>624</v>
      </c>
      <c r="E182" s="419"/>
      <c r="F182" s="419"/>
    </row>
    <row r="183" spans="4:6" x14ac:dyDescent="0.3">
      <c r="D183" s="248" t="s">
        <v>517</v>
      </c>
      <c r="E183" s="249" t="e">
        <f>'Sprawozdanie organu 2022'!#REF!</f>
        <v>#REF!</v>
      </c>
      <c r="F183" s="248" t="e">
        <f>'Sprawozdanie organu 2022'!#REF!</f>
        <v>#REF!</v>
      </c>
    </row>
    <row r="184" spans="4:6" x14ac:dyDescent="0.3">
      <c r="D184" s="248" t="s">
        <v>518</v>
      </c>
      <c r="E184" s="249" t="e">
        <f>'Sprawozdanie organu 2022'!#REF!</f>
        <v>#REF!</v>
      </c>
      <c r="F184" s="248" t="e">
        <f>'Sprawozdanie organu 2022'!#REF!</f>
        <v>#REF!</v>
      </c>
    </row>
    <row r="185" spans="4:6" x14ac:dyDescent="0.3">
      <c r="D185" s="248" t="s">
        <v>519</v>
      </c>
      <c r="E185" s="249" t="e">
        <f>'Sprawozdanie organu 2022'!#REF!</f>
        <v>#REF!</v>
      </c>
      <c r="F185" s="248" t="e">
        <f>'Sprawozdanie organu 2022'!#REF!</f>
        <v>#REF!</v>
      </c>
    </row>
    <row r="186" spans="4:6" x14ac:dyDescent="0.3">
      <c r="D186" s="248" t="s">
        <v>520</v>
      </c>
      <c r="E186" s="249" t="e">
        <f>'Sprawozdanie organu 2022'!#REF!</f>
        <v>#REF!</v>
      </c>
      <c r="F186" s="248" t="e">
        <f>'Sprawozdanie organu 2022'!#REF!</f>
        <v>#REF!</v>
      </c>
    </row>
    <row r="187" spans="4:6" x14ac:dyDescent="0.3">
      <c r="D187" s="248" t="s">
        <v>521</v>
      </c>
      <c r="E187" s="249" t="e">
        <f>'Sprawozdanie organu 2022'!#REF!</f>
        <v>#REF!</v>
      </c>
      <c r="F187" s="248" t="e">
        <f>'Sprawozdanie organu 2022'!#REF!</f>
        <v>#REF!</v>
      </c>
    </row>
    <row r="188" spans="4:6" x14ac:dyDescent="0.3">
      <c r="D188" s="248" t="s">
        <v>522</v>
      </c>
      <c r="E188" s="249" t="e">
        <f>'Sprawozdanie organu 2022'!#REF!</f>
        <v>#REF!</v>
      </c>
      <c r="F188" s="248" t="e">
        <f>'Sprawozdanie organu 2022'!#REF!</f>
        <v>#REF!</v>
      </c>
    </row>
    <row r="189" spans="4:6" x14ac:dyDescent="0.3">
      <c r="D189" s="248" t="s">
        <v>523</v>
      </c>
      <c r="E189" s="249" t="e">
        <f>'Sprawozdanie organu 2022'!#REF!</f>
        <v>#REF!</v>
      </c>
      <c r="F189" s="248" t="e">
        <f>'Sprawozdanie organu 2022'!#REF!</f>
        <v>#REF!</v>
      </c>
    </row>
    <row r="190" spans="4:6" x14ac:dyDescent="0.3">
      <c r="D190" s="248" t="s">
        <v>524</v>
      </c>
      <c r="E190" s="249" t="e">
        <f>'Sprawozdanie organu 2022'!#REF!</f>
        <v>#REF!</v>
      </c>
      <c r="F190" s="248" t="e">
        <f>'Sprawozdanie organu 2022'!#REF!</f>
        <v>#REF!</v>
      </c>
    </row>
    <row r="191" spans="4:6" x14ac:dyDescent="0.3">
      <c r="D191" s="248" t="s">
        <v>525</v>
      </c>
      <c r="E191" s="249" t="e">
        <f>'Sprawozdanie organu 2022'!#REF!</f>
        <v>#REF!</v>
      </c>
      <c r="F191" s="248" t="e">
        <f>'Sprawozdanie organu 2022'!#REF!</f>
        <v>#REF!</v>
      </c>
    </row>
    <row r="192" spans="4:6" x14ac:dyDescent="0.3">
      <c r="D192" s="248" t="s">
        <v>526</v>
      </c>
      <c r="E192" s="249" t="e">
        <f>'Sprawozdanie organu 2022'!#REF!</f>
        <v>#REF!</v>
      </c>
      <c r="F192" s="248" t="e">
        <f>'Sprawozdanie organu 2022'!#REF!</f>
        <v>#REF!</v>
      </c>
    </row>
    <row r="193" spans="4:6" x14ac:dyDescent="0.3">
      <c r="D193" s="248" t="s">
        <v>617</v>
      </c>
      <c r="E193" s="249" t="e">
        <f>'Sprawozdanie organu 2022'!#REF!</f>
        <v>#REF!</v>
      </c>
      <c r="F193" s="248" t="e">
        <f>'Sprawozdanie organu 2022'!#REF!</f>
        <v>#REF!</v>
      </c>
    </row>
    <row r="194" spans="4:6" x14ac:dyDescent="0.3">
      <c r="D194" s="248" t="s">
        <v>625</v>
      </c>
      <c r="E194" s="249" t="e">
        <f>'Sprawozdanie organu 2022'!#REF!</f>
        <v>#REF!</v>
      </c>
      <c r="F194" s="248" t="e">
        <f>'Sprawozdanie organu 2022'!#REF!</f>
        <v>#REF!</v>
      </c>
    </row>
    <row r="195" spans="4:6" x14ac:dyDescent="0.3">
      <c r="D195" s="248" t="s">
        <v>626</v>
      </c>
      <c r="E195" s="249" t="e">
        <f>'Sprawozdanie organu 2022'!#REF!</f>
        <v>#REF!</v>
      </c>
      <c r="F195" s="248" t="e">
        <f>'Sprawozdanie organu 2022'!#REF!</f>
        <v>#REF!</v>
      </c>
    </row>
    <row r="196" spans="4:6" x14ac:dyDescent="0.3">
      <c r="D196" s="248" t="s">
        <v>627</v>
      </c>
      <c r="E196" s="249" t="e">
        <f>'Sprawozdanie organu 2022'!#REF!</f>
        <v>#REF!</v>
      </c>
      <c r="F196" s="248" t="e">
        <f>'Sprawozdanie organu 2022'!#REF!</f>
        <v>#REF!</v>
      </c>
    </row>
    <row r="197" spans="4:6" x14ac:dyDescent="0.3">
      <c r="D197" s="248" t="s">
        <v>628</v>
      </c>
      <c r="E197" s="249" t="e">
        <f>'Sprawozdanie organu 2022'!#REF!</f>
        <v>#REF!</v>
      </c>
      <c r="F197" s="248" t="e">
        <f>'Sprawozdanie organu 2022'!#REF!</f>
        <v>#REF!</v>
      </c>
    </row>
    <row r="198" spans="4:6" x14ac:dyDescent="0.3">
      <c r="D198" s="248" t="s">
        <v>629</v>
      </c>
      <c r="E198" s="249" t="e">
        <f>'Sprawozdanie organu 2022'!#REF!</f>
        <v>#REF!</v>
      </c>
      <c r="F198" s="248" t="e">
        <f>'Sprawozdanie organu 2022'!#REF!</f>
        <v>#REF!</v>
      </c>
    </row>
    <row r="200" spans="4:6" x14ac:dyDescent="0.3">
      <c r="D200" s="248" t="s">
        <v>536</v>
      </c>
      <c r="E200" s="248"/>
      <c r="F200" s="250">
        <f>COUNTIF($F$183:$F$198,"§3 ust. 4 pkt 2")</f>
        <v>0</v>
      </c>
    </row>
    <row r="201" spans="4:6" x14ac:dyDescent="0.3">
      <c r="D201" s="248" t="s">
        <v>538</v>
      </c>
      <c r="E201" s="248"/>
      <c r="F201" s="250">
        <f>COUNTIF($F$183:$F$198,"§3 ust. 6")</f>
        <v>0</v>
      </c>
    </row>
  </sheetData>
  <mergeCells count="14">
    <mergeCell ref="G1:P2"/>
    <mergeCell ref="D17:F17"/>
    <mergeCell ref="D32:F32"/>
    <mergeCell ref="D47:F47"/>
    <mergeCell ref="D107:F107"/>
    <mergeCell ref="D92:F92"/>
    <mergeCell ref="D62:F62"/>
    <mergeCell ref="D77:F77"/>
    <mergeCell ref="D167:F167"/>
    <mergeCell ref="D182:F182"/>
    <mergeCell ref="D137:F137"/>
    <mergeCell ref="D152:F152"/>
    <mergeCell ref="D1:F1"/>
    <mergeCell ref="D122:F122"/>
  </mergeCells>
  <phoneticPr fontId="18"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T142"/>
  <sheetViews>
    <sheetView topLeftCell="D106" zoomScale="80" zoomScaleNormal="80" workbookViewId="0">
      <selection activeCell="I145" sqref="I145"/>
    </sheetView>
  </sheetViews>
  <sheetFormatPr defaultRowHeight="14.4" x14ac:dyDescent="0.3"/>
  <cols>
    <col min="1" max="1" width="3.109375" hidden="1" customWidth="1"/>
    <col min="2" max="2" width="7.44140625" hidden="1" customWidth="1"/>
    <col min="3" max="3" width="10.44140625" style="8" hidden="1" customWidth="1"/>
    <col min="4" max="4" width="4.5546875" style="8" customWidth="1"/>
    <col min="5" max="5" width="41" customWidth="1"/>
    <col min="6" max="6" width="12.5546875" customWidth="1"/>
    <col min="7" max="9" width="14.109375" customWidth="1"/>
    <col min="10" max="10" width="122.33203125" customWidth="1"/>
    <col min="11" max="11" width="9.33203125" customWidth="1"/>
    <col min="12" max="12" width="10" hidden="1" customWidth="1"/>
    <col min="13" max="13" width="9.6640625" hidden="1" customWidth="1"/>
    <col min="14" max="14" width="16.6640625" customWidth="1"/>
    <col min="15" max="15" width="14" customWidth="1"/>
    <col min="16" max="16" width="14.88671875" customWidth="1"/>
    <col min="17" max="17" width="13.109375" customWidth="1"/>
    <col min="18" max="18" width="9.33203125" customWidth="1"/>
    <col min="19" max="19" width="26.33203125" customWidth="1"/>
    <col min="20" max="20" width="26.44140625" customWidth="1"/>
  </cols>
  <sheetData>
    <row r="1" spans="2:20" s="76" customFormat="1" ht="31.8" x14ac:dyDescent="0.3">
      <c r="B1" s="77" t="s">
        <v>60</v>
      </c>
      <c r="C1" s="77" t="s">
        <v>61</v>
      </c>
      <c r="D1" s="77"/>
      <c r="E1" s="77" t="s">
        <v>62</v>
      </c>
      <c r="F1" s="77" t="s">
        <v>513</v>
      </c>
      <c r="G1" s="77" t="s">
        <v>511</v>
      </c>
      <c r="H1" s="77" t="s">
        <v>539</v>
      </c>
      <c r="I1" s="77" t="s">
        <v>516</v>
      </c>
      <c r="J1" s="77" t="s">
        <v>5</v>
      </c>
      <c r="K1" s="77" t="s">
        <v>6</v>
      </c>
      <c r="L1" s="77" t="s">
        <v>63</v>
      </c>
      <c r="M1" s="77" t="s">
        <v>64</v>
      </c>
      <c r="N1" s="77" t="s">
        <v>65</v>
      </c>
      <c r="O1" s="77" t="s">
        <v>66</v>
      </c>
      <c r="P1" s="78" t="s">
        <v>67</v>
      </c>
      <c r="Q1" s="77" t="s">
        <v>68</v>
      </c>
      <c r="R1" s="78" t="s">
        <v>69</v>
      </c>
      <c r="S1" s="77" t="s">
        <v>70</v>
      </c>
      <c r="T1" s="77" t="s">
        <v>71</v>
      </c>
    </row>
    <row r="2" spans="2:20" x14ac:dyDescent="0.3">
      <c r="B2" s="63">
        <v>41</v>
      </c>
      <c r="C2" s="64" t="s">
        <v>72</v>
      </c>
      <c r="D2" s="65">
        <v>1</v>
      </c>
      <c r="E2" s="66" t="s">
        <v>73</v>
      </c>
      <c r="F2" s="68" t="s">
        <v>72</v>
      </c>
      <c r="G2" s="68">
        <v>44706</v>
      </c>
      <c r="H2" s="82" t="s">
        <v>541</v>
      </c>
      <c r="I2" s="68">
        <v>44803</v>
      </c>
      <c r="J2" s="69" t="s">
        <v>74</v>
      </c>
      <c r="K2" s="67">
        <v>109422</v>
      </c>
      <c r="L2" s="70" t="s">
        <v>75</v>
      </c>
      <c r="M2" s="70" t="s">
        <v>2</v>
      </c>
      <c r="N2" s="71">
        <v>17500</v>
      </c>
      <c r="O2" s="72">
        <v>14000</v>
      </c>
      <c r="P2" s="73" t="s">
        <v>20</v>
      </c>
      <c r="Q2" s="72">
        <v>3500</v>
      </c>
      <c r="R2" s="74">
        <v>0.2</v>
      </c>
      <c r="S2" s="66" t="s">
        <v>76</v>
      </c>
      <c r="T2" s="75" t="s">
        <v>77</v>
      </c>
    </row>
    <row r="3" spans="2:20" x14ac:dyDescent="0.3">
      <c r="B3" s="2">
        <v>68</v>
      </c>
      <c r="C3" s="3" t="s">
        <v>78</v>
      </c>
      <c r="D3" s="33">
        <v>1</v>
      </c>
      <c r="E3" s="34" t="s">
        <v>79</v>
      </c>
      <c r="F3" s="68" t="s">
        <v>78</v>
      </c>
      <c r="G3" s="62">
        <v>44697</v>
      </c>
      <c r="H3" s="83" t="s">
        <v>542</v>
      </c>
      <c r="I3" s="62">
        <v>44803</v>
      </c>
      <c r="J3" s="35" t="s">
        <v>80</v>
      </c>
      <c r="K3" s="36">
        <v>124465</v>
      </c>
      <c r="L3" s="37" t="s">
        <v>81</v>
      </c>
      <c r="M3" s="37" t="s">
        <v>3</v>
      </c>
      <c r="N3" s="38">
        <v>43750</v>
      </c>
      <c r="O3" s="39">
        <v>35000</v>
      </c>
      <c r="P3" s="40" t="s">
        <v>20</v>
      </c>
      <c r="Q3" s="39">
        <v>8750</v>
      </c>
      <c r="R3" s="41">
        <v>0.2</v>
      </c>
      <c r="S3" s="34" t="s">
        <v>82</v>
      </c>
      <c r="T3" s="42" t="s">
        <v>83</v>
      </c>
    </row>
    <row r="4" spans="2:20" x14ac:dyDescent="0.3">
      <c r="B4" s="2">
        <v>39</v>
      </c>
      <c r="C4" s="3" t="s">
        <v>84</v>
      </c>
      <c r="D4" s="33">
        <v>1</v>
      </c>
      <c r="E4" s="34" t="s">
        <v>85</v>
      </c>
      <c r="F4" s="68" t="s">
        <v>84</v>
      </c>
      <c r="G4" s="62">
        <v>44705</v>
      </c>
      <c r="H4" s="83" t="s">
        <v>543</v>
      </c>
      <c r="I4" s="62">
        <v>44802</v>
      </c>
      <c r="J4" s="35" t="s">
        <v>86</v>
      </c>
      <c r="K4" s="36">
        <v>271930</v>
      </c>
      <c r="L4" s="37" t="s">
        <v>81</v>
      </c>
      <c r="M4" s="37" t="s">
        <v>2</v>
      </c>
      <c r="N4" s="43">
        <v>17500</v>
      </c>
      <c r="O4" s="39">
        <v>14000</v>
      </c>
      <c r="P4" s="40" t="s">
        <v>20</v>
      </c>
      <c r="Q4" s="39">
        <v>3500</v>
      </c>
      <c r="R4" s="41">
        <v>0.2</v>
      </c>
      <c r="S4" s="34" t="s">
        <v>87</v>
      </c>
      <c r="T4" s="42" t="s">
        <v>88</v>
      </c>
    </row>
    <row r="5" spans="2:20" x14ac:dyDescent="0.3">
      <c r="B5" s="2">
        <v>129</v>
      </c>
      <c r="C5" s="3" t="s">
        <v>89</v>
      </c>
      <c r="D5" s="33">
        <v>1</v>
      </c>
      <c r="E5" s="34" t="s">
        <v>90</v>
      </c>
      <c r="F5" s="68" t="s">
        <v>89</v>
      </c>
      <c r="G5" s="62">
        <v>44705</v>
      </c>
      <c r="H5" s="83" t="s">
        <v>544</v>
      </c>
      <c r="I5" s="62">
        <v>44803</v>
      </c>
      <c r="J5" s="35" t="s">
        <v>91</v>
      </c>
      <c r="K5" s="36">
        <v>109733</v>
      </c>
      <c r="L5" s="37" t="s">
        <v>81</v>
      </c>
      <c r="M5" s="37" t="s">
        <v>3</v>
      </c>
      <c r="N5" s="43">
        <v>43750</v>
      </c>
      <c r="O5" s="39">
        <v>35000</v>
      </c>
      <c r="P5" s="40" t="s">
        <v>20</v>
      </c>
      <c r="Q5" s="39">
        <v>8750</v>
      </c>
      <c r="R5" s="41">
        <v>0.2</v>
      </c>
      <c r="S5" s="34" t="s">
        <v>92</v>
      </c>
      <c r="T5" s="42" t="s">
        <v>93</v>
      </c>
    </row>
    <row r="6" spans="2:20" x14ac:dyDescent="0.3">
      <c r="B6" s="2">
        <v>86</v>
      </c>
      <c r="C6" s="3" t="s">
        <v>94</v>
      </c>
      <c r="D6" s="33">
        <v>1</v>
      </c>
      <c r="E6" s="34" t="s">
        <v>95</v>
      </c>
      <c r="F6" s="68" t="s">
        <v>94</v>
      </c>
      <c r="G6" s="62">
        <v>44704</v>
      </c>
      <c r="H6" s="83" t="s">
        <v>545</v>
      </c>
      <c r="I6" s="62">
        <v>44804</v>
      </c>
      <c r="J6" s="35" t="s">
        <v>96</v>
      </c>
      <c r="K6" s="36">
        <v>9415</v>
      </c>
      <c r="L6" s="37" t="s">
        <v>81</v>
      </c>
      <c r="M6" s="37" t="s">
        <v>3</v>
      </c>
      <c r="N6" s="43">
        <v>43750</v>
      </c>
      <c r="O6" s="39">
        <v>35000</v>
      </c>
      <c r="P6" s="40" t="s">
        <v>20</v>
      </c>
      <c r="Q6" s="39">
        <v>8750</v>
      </c>
      <c r="R6" s="41">
        <v>0.2</v>
      </c>
      <c r="S6" s="34" t="s">
        <v>92</v>
      </c>
      <c r="T6" s="42" t="s">
        <v>97</v>
      </c>
    </row>
    <row r="7" spans="2:20" x14ac:dyDescent="0.3">
      <c r="B7" s="2">
        <v>110</v>
      </c>
      <c r="C7" s="3" t="s">
        <v>98</v>
      </c>
      <c r="D7" s="33">
        <v>1</v>
      </c>
      <c r="E7" s="34" t="s">
        <v>99</v>
      </c>
      <c r="F7" s="68" t="s">
        <v>98</v>
      </c>
      <c r="G7" s="62">
        <v>44711</v>
      </c>
      <c r="H7" s="83" t="s">
        <v>546</v>
      </c>
      <c r="I7" s="62">
        <v>44802</v>
      </c>
      <c r="J7" s="35" t="s">
        <v>100</v>
      </c>
      <c r="K7" s="36">
        <v>53038</v>
      </c>
      <c r="L7" s="37" t="s">
        <v>81</v>
      </c>
      <c r="M7" s="37" t="s">
        <v>3</v>
      </c>
      <c r="N7" s="44">
        <v>43750</v>
      </c>
      <c r="O7" s="45">
        <v>35000</v>
      </c>
      <c r="P7" s="40" t="s">
        <v>20</v>
      </c>
      <c r="Q7" s="45">
        <v>8750</v>
      </c>
      <c r="R7" s="41">
        <v>0.2</v>
      </c>
      <c r="S7" s="34" t="s">
        <v>92</v>
      </c>
      <c r="T7" s="42" t="s">
        <v>101</v>
      </c>
    </row>
    <row r="8" spans="2:20" x14ac:dyDescent="0.3">
      <c r="B8" s="2">
        <v>81</v>
      </c>
      <c r="C8" s="3" t="s">
        <v>102</v>
      </c>
      <c r="D8" s="33">
        <v>1</v>
      </c>
      <c r="E8" s="34" t="s">
        <v>103</v>
      </c>
      <c r="F8" s="68" t="s">
        <v>102</v>
      </c>
      <c r="G8" s="62">
        <v>44706</v>
      </c>
      <c r="H8" s="83" t="s">
        <v>547</v>
      </c>
      <c r="I8" s="62">
        <v>44804</v>
      </c>
      <c r="J8" s="35" t="s">
        <v>104</v>
      </c>
      <c r="K8" s="36">
        <v>19750</v>
      </c>
      <c r="L8" s="37" t="s">
        <v>81</v>
      </c>
      <c r="M8" s="37" t="s">
        <v>3</v>
      </c>
      <c r="N8" s="43">
        <v>43750</v>
      </c>
      <c r="O8" s="39">
        <v>35000</v>
      </c>
      <c r="P8" s="40" t="s">
        <v>20</v>
      </c>
      <c r="Q8" s="39">
        <v>8750</v>
      </c>
      <c r="R8" s="41">
        <v>0.2</v>
      </c>
      <c r="S8" s="34" t="s">
        <v>87</v>
      </c>
      <c r="T8" s="42" t="s">
        <v>105</v>
      </c>
    </row>
    <row r="9" spans="2:20" x14ac:dyDescent="0.3">
      <c r="B9" s="2">
        <v>64</v>
      </c>
      <c r="C9" s="3" t="s">
        <v>106</v>
      </c>
      <c r="D9" s="33">
        <v>1</v>
      </c>
      <c r="E9" s="34" t="s">
        <v>107</v>
      </c>
      <c r="F9" s="68" t="s">
        <v>106</v>
      </c>
      <c r="G9" s="62">
        <v>44704</v>
      </c>
      <c r="H9" s="83" t="s">
        <v>548</v>
      </c>
      <c r="I9" s="62">
        <v>44802</v>
      </c>
      <c r="J9" s="35" t="s">
        <v>108</v>
      </c>
      <c r="K9" s="36">
        <v>15742</v>
      </c>
      <c r="L9" s="37" t="s">
        <v>81</v>
      </c>
      <c r="M9" s="37" t="s">
        <v>3</v>
      </c>
      <c r="N9" s="43">
        <v>43750</v>
      </c>
      <c r="O9" s="39">
        <v>35000</v>
      </c>
      <c r="P9" s="40" t="s">
        <v>20</v>
      </c>
      <c r="Q9" s="39">
        <v>8750</v>
      </c>
      <c r="R9" s="41">
        <v>0.2</v>
      </c>
      <c r="S9" s="34" t="s">
        <v>109</v>
      </c>
      <c r="T9" s="42" t="s">
        <v>110</v>
      </c>
    </row>
    <row r="10" spans="2:20" x14ac:dyDescent="0.3">
      <c r="B10" s="2">
        <v>96</v>
      </c>
      <c r="C10" s="3" t="s">
        <v>118</v>
      </c>
      <c r="D10" s="33">
        <v>1</v>
      </c>
      <c r="E10" s="34" t="s">
        <v>119</v>
      </c>
      <c r="F10" s="68" t="s">
        <v>118</v>
      </c>
      <c r="G10" s="62">
        <v>44707</v>
      </c>
      <c r="H10" s="83" t="s">
        <v>549</v>
      </c>
      <c r="I10" s="62">
        <v>44802</v>
      </c>
      <c r="J10" s="35" t="s">
        <v>120</v>
      </c>
      <c r="K10" s="36">
        <v>106680</v>
      </c>
      <c r="L10" s="37" t="s">
        <v>81</v>
      </c>
      <c r="M10" s="37" t="s">
        <v>3</v>
      </c>
      <c r="N10" s="43">
        <v>43750</v>
      </c>
      <c r="O10" s="39">
        <v>35000</v>
      </c>
      <c r="P10" s="40" t="s">
        <v>20</v>
      </c>
      <c r="Q10" s="39">
        <v>8750</v>
      </c>
      <c r="R10" s="41">
        <v>0.2</v>
      </c>
      <c r="S10" s="34" t="s">
        <v>121</v>
      </c>
      <c r="T10" s="42" t="s">
        <v>122</v>
      </c>
    </row>
    <row r="11" spans="2:20" x14ac:dyDescent="0.3">
      <c r="B11" s="2">
        <v>138</v>
      </c>
      <c r="C11" s="3" t="s">
        <v>123</v>
      </c>
      <c r="D11" s="33">
        <v>1</v>
      </c>
      <c r="E11" s="34" t="s">
        <v>124</v>
      </c>
      <c r="F11" s="68" t="s">
        <v>123</v>
      </c>
      <c r="G11" s="62">
        <v>44705</v>
      </c>
      <c r="H11" s="83" t="s">
        <v>550</v>
      </c>
      <c r="I11" s="62">
        <v>44802</v>
      </c>
      <c r="J11" s="35" t="s">
        <v>125</v>
      </c>
      <c r="K11" s="36">
        <v>11329</v>
      </c>
      <c r="L11" s="37" t="s">
        <v>81</v>
      </c>
      <c r="M11" s="37" t="s">
        <v>3</v>
      </c>
      <c r="N11" s="43">
        <v>43750</v>
      </c>
      <c r="O11" s="39">
        <v>35000</v>
      </c>
      <c r="P11" s="40" t="s">
        <v>20</v>
      </c>
      <c r="Q11" s="39">
        <v>8750</v>
      </c>
      <c r="R11" s="41">
        <v>0.2</v>
      </c>
      <c r="S11" s="34" t="s">
        <v>109</v>
      </c>
      <c r="T11" s="42" t="s">
        <v>126</v>
      </c>
    </row>
    <row r="12" spans="2:20" x14ac:dyDescent="0.3">
      <c r="B12" s="2">
        <v>117</v>
      </c>
      <c r="C12" s="3" t="s">
        <v>149</v>
      </c>
      <c r="D12" s="33">
        <v>1</v>
      </c>
      <c r="E12" s="34" t="s">
        <v>150</v>
      </c>
      <c r="F12" s="68" t="s">
        <v>149</v>
      </c>
      <c r="G12" s="62">
        <v>44707</v>
      </c>
      <c r="H12" s="83" t="s">
        <v>551</v>
      </c>
      <c r="I12" s="62">
        <v>44804</v>
      </c>
      <c r="J12" s="35" t="s">
        <v>151</v>
      </c>
      <c r="K12" s="36">
        <v>111150</v>
      </c>
      <c r="L12" s="37" t="s">
        <v>81</v>
      </c>
      <c r="M12" s="37" t="s">
        <v>3</v>
      </c>
      <c r="N12" s="43">
        <v>43750</v>
      </c>
      <c r="O12" s="39">
        <v>35000</v>
      </c>
      <c r="P12" s="40" t="s">
        <v>20</v>
      </c>
      <c r="Q12" s="39">
        <v>8750</v>
      </c>
      <c r="R12" s="41">
        <v>0.2</v>
      </c>
      <c r="S12" s="34" t="s">
        <v>152</v>
      </c>
      <c r="T12" s="42" t="s">
        <v>153</v>
      </c>
    </row>
    <row r="13" spans="2:20" x14ac:dyDescent="0.3">
      <c r="B13" s="2">
        <v>104</v>
      </c>
      <c r="C13" s="3" t="s">
        <v>160</v>
      </c>
      <c r="D13" s="33">
        <v>1</v>
      </c>
      <c r="E13" s="34" t="s">
        <v>161</v>
      </c>
      <c r="F13" s="68" t="s">
        <v>160</v>
      </c>
      <c r="G13" s="62">
        <v>44699</v>
      </c>
      <c r="H13" s="83" t="s">
        <v>552</v>
      </c>
      <c r="I13" s="62">
        <v>44803</v>
      </c>
      <c r="J13" s="35" t="s">
        <v>162</v>
      </c>
      <c r="K13" s="36">
        <v>13648</v>
      </c>
      <c r="L13" s="37" t="s">
        <v>81</v>
      </c>
      <c r="M13" s="37" t="s">
        <v>3</v>
      </c>
      <c r="N13" s="43">
        <v>43750</v>
      </c>
      <c r="O13" s="39">
        <v>35000</v>
      </c>
      <c r="P13" s="40" t="s">
        <v>20</v>
      </c>
      <c r="Q13" s="39">
        <v>8750</v>
      </c>
      <c r="R13" s="41">
        <v>0.2</v>
      </c>
      <c r="S13" s="34" t="s">
        <v>138</v>
      </c>
      <c r="T13" s="42" t="s">
        <v>163</v>
      </c>
    </row>
    <row r="14" spans="2:20" x14ac:dyDescent="0.3">
      <c r="B14" s="2">
        <v>118</v>
      </c>
      <c r="C14" s="3" t="s">
        <v>164</v>
      </c>
      <c r="D14" s="33">
        <v>1</v>
      </c>
      <c r="E14" s="34" t="s">
        <v>165</v>
      </c>
      <c r="F14" s="68" t="s">
        <v>164</v>
      </c>
      <c r="G14" s="62">
        <v>44707</v>
      </c>
      <c r="H14" s="83" t="s">
        <v>553</v>
      </c>
      <c r="I14" s="62">
        <v>44802</v>
      </c>
      <c r="J14" s="35" t="s">
        <v>166</v>
      </c>
      <c r="K14" s="36">
        <v>107411</v>
      </c>
      <c r="L14" s="37" t="s">
        <v>81</v>
      </c>
      <c r="M14" s="37" t="s">
        <v>3</v>
      </c>
      <c r="N14" s="43">
        <v>43750</v>
      </c>
      <c r="O14" s="39">
        <v>35000</v>
      </c>
      <c r="P14" s="40" t="s">
        <v>20</v>
      </c>
      <c r="Q14" s="39">
        <v>8750</v>
      </c>
      <c r="R14" s="41">
        <v>0.2</v>
      </c>
      <c r="S14" s="34" t="s">
        <v>167</v>
      </c>
      <c r="T14" s="42" t="s">
        <v>168</v>
      </c>
    </row>
    <row r="15" spans="2:20" x14ac:dyDescent="0.3">
      <c r="B15" s="2">
        <v>111</v>
      </c>
      <c r="C15" s="3" t="s">
        <v>169</v>
      </c>
      <c r="D15" s="33">
        <v>1</v>
      </c>
      <c r="E15" s="34" t="s">
        <v>170</v>
      </c>
      <c r="F15" s="68" t="s">
        <v>169</v>
      </c>
      <c r="G15" s="62">
        <v>44700</v>
      </c>
      <c r="H15" s="83" t="s">
        <v>554</v>
      </c>
      <c r="I15" s="62">
        <v>44803</v>
      </c>
      <c r="J15" s="35" t="s">
        <v>171</v>
      </c>
      <c r="K15" s="36">
        <v>91660</v>
      </c>
      <c r="L15" s="37" t="s">
        <v>172</v>
      </c>
      <c r="M15" s="37" t="s">
        <v>3</v>
      </c>
      <c r="N15" s="43">
        <v>43750</v>
      </c>
      <c r="O15" s="39">
        <v>35000</v>
      </c>
      <c r="P15" s="40" t="s">
        <v>20</v>
      </c>
      <c r="Q15" s="39">
        <v>8750</v>
      </c>
      <c r="R15" s="41">
        <v>0.2</v>
      </c>
      <c r="S15" s="34" t="s">
        <v>173</v>
      </c>
      <c r="T15" s="42" t="s">
        <v>174</v>
      </c>
    </row>
    <row r="16" spans="2:20" x14ac:dyDescent="0.3">
      <c r="B16" s="2">
        <v>90</v>
      </c>
      <c r="C16" s="3" t="s">
        <v>175</v>
      </c>
      <c r="D16" s="33">
        <v>1</v>
      </c>
      <c r="E16" s="34" t="s">
        <v>176</v>
      </c>
      <c r="F16" s="68" t="s">
        <v>175</v>
      </c>
      <c r="G16" s="62">
        <v>44697</v>
      </c>
      <c r="H16" s="83" t="s">
        <v>555</v>
      </c>
      <c r="I16" s="62">
        <v>44804</v>
      </c>
      <c r="J16" s="35" t="s">
        <v>177</v>
      </c>
      <c r="K16" s="36">
        <v>196448</v>
      </c>
      <c r="L16" s="37" t="s">
        <v>81</v>
      </c>
      <c r="M16" s="37" t="s">
        <v>3</v>
      </c>
      <c r="N16" s="38">
        <v>43750</v>
      </c>
      <c r="O16" s="39">
        <v>35000</v>
      </c>
      <c r="P16" s="40" t="s">
        <v>20</v>
      </c>
      <c r="Q16" s="39">
        <v>8750</v>
      </c>
      <c r="R16" s="41">
        <v>0.2</v>
      </c>
      <c r="S16" s="34" t="s">
        <v>178</v>
      </c>
      <c r="T16" s="42" t="s">
        <v>179</v>
      </c>
    </row>
    <row r="17" spans="2:20" x14ac:dyDescent="0.3">
      <c r="B17" s="2">
        <v>99</v>
      </c>
      <c r="C17" s="3" t="s">
        <v>180</v>
      </c>
      <c r="D17" s="33">
        <v>1</v>
      </c>
      <c r="E17" s="34" t="s">
        <v>181</v>
      </c>
      <c r="F17" s="68" t="s">
        <v>180</v>
      </c>
      <c r="G17" s="62">
        <v>44693</v>
      </c>
      <c r="H17" s="83" t="s">
        <v>556</v>
      </c>
      <c r="I17" s="62">
        <v>44802</v>
      </c>
      <c r="J17" s="35" t="s">
        <v>510</v>
      </c>
      <c r="K17" s="36">
        <v>267302</v>
      </c>
      <c r="L17" s="37" t="s">
        <v>81</v>
      </c>
      <c r="M17" s="37" t="s">
        <v>3</v>
      </c>
      <c r="N17" s="38">
        <v>43750</v>
      </c>
      <c r="O17" s="39">
        <v>35000</v>
      </c>
      <c r="P17" s="40" t="s">
        <v>20</v>
      </c>
      <c r="Q17" s="39">
        <v>8750</v>
      </c>
      <c r="R17" s="46">
        <v>0.2</v>
      </c>
      <c r="S17" s="34" t="s">
        <v>92</v>
      </c>
      <c r="T17" s="42" t="s">
        <v>182</v>
      </c>
    </row>
    <row r="18" spans="2:20" x14ac:dyDescent="0.3">
      <c r="B18" s="2">
        <v>121</v>
      </c>
      <c r="C18" s="3" t="s">
        <v>189</v>
      </c>
      <c r="D18" s="33">
        <v>1</v>
      </c>
      <c r="E18" s="34" t="s">
        <v>190</v>
      </c>
      <c r="F18" s="68" t="s">
        <v>189</v>
      </c>
      <c r="G18" s="62">
        <v>44694</v>
      </c>
      <c r="H18" s="83" t="s">
        <v>557</v>
      </c>
      <c r="I18" s="62">
        <v>44803</v>
      </c>
      <c r="J18" s="35" t="s">
        <v>191</v>
      </c>
      <c r="K18" s="36">
        <v>61363</v>
      </c>
      <c r="L18" s="37" t="s">
        <v>81</v>
      </c>
      <c r="M18" s="37" t="s">
        <v>3</v>
      </c>
      <c r="N18" s="38">
        <v>43750</v>
      </c>
      <c r="O18" s="39">
        <v>35000</v>
      </c>
      <c r="P18" s="40" t="s">
        <v>20</v>
      </c>
      <c r="Q18" s="39">
        <v>8750</v>
      </c>
      <c r="R18" s="41">
        <v>0.2</v>
      </c>
      <c r="S18" s="34" t="s">
        <v>192</v>
      </c>
      <c r="T18" s="42" t="s">
        <v>193</v>
      </c>
    </row>
    <row r="19" spans="2:20" x14ac:dyDescent="0.3">
      <c r="B19" s="2">
        <v>122</v>
      </c>
      <c r="C19" s="3" t="s">
        <v>200</v>
      </c>
      <c r="D19" s="33">
        <v>1</v>
      </c>
      <c r="E19" s="34" t="s">
        <v>201</v>
      </c>
      <c r="F19" s="68" t="s">
        <v>200</v>
      </c>
      <c r="G19" s="62">
        <v>44697</v>
      </c>
      <c r="H19" s="83" t="s">
        <v>558</v>
      </c>
      <c r="I19" s="62">
        <v>44804</v>
      </c>
      <c r="J19" s="35" t="s">
        <v>202</v>
      </c>
      <c r="K19" s="36">
        <v>106637</v>
      </c>
      <c r="L19" s="37" t="s">
        <v>81</v>
      </c>
      <c r="M19" s="37" t="s">
        <v>3</v>
      </c>
      <c r="N19" s="38">
        <v>43750</v>
      </c>
      <c r="O19" s="39">
        <v>35000</v>
      </c>
      <c r="P19" s="40" t="s">
        <v>20</v>
      </c>
      <c r="Q19" s="39">
        <v>8750</v>
      </c>
      <c r="R19" s="41">
        <v>0.2</v>
      </c>
      <c r="S19" s="34" t="s">
        <v>114</v>
      </c>
      <c r="T19" s="42" t="s">
        <v>203</v>
      </c>
    </row>
    <row r="20" spans="2:20" x14ac:dyDescent="0.3">
      <c r="B20" s="2">
        <v>128</v>
      </c>
      <c r="C20" s="3" t="s">
        <v>204</v>
      </c>
      <c r="D20" s="33">
        <v>1</v>
      </c>
      <c r="E20" s="34" t="s">
        <v>205</v>
      </c>
      <c r="F20" s="68" t="s">
        <v>204</v>
      </c>
      <c r="G20" s="62">
        <v>44704</v>
      </c>
      <c r="H20" s="83" t="s">
        <v>559</v>
      </c>
      <c r="I20" s="62">
        <v>44802</v>
      </c>
      <c r="J20" s="35" t="s">
        <v>206</v>
      </c>
      <c r="K20" s="36">
        <v>23795</v>
      </c>
      <c r="L20" s="37" t="s">
        <v>81</v>
      </c>
      <c r="M20" s="37" t="s">
        <v>3</v>
      </c>
      <c r="N20" s="43">
        <v>43750</v>
      </c>
      <c r="O20" s="39">
        <v>35000</v>
      </c>
      <c r="P20" s="40" t="s">
        <v>20</v>
      </c>
      <c r="Q20" s="39">
        <v>8750</v>
      </c>
      <c r="R20" s="41">
        <v>0.2</v>
      </c>
      <c r="S20" s="34" t="s">
        <v>207</v>
      </c>
      <c r="T20" s="42" t="s">
        <v>208</v>
      </c>
    </row>
    <row r="21" spans="2:20" x14ac:dyDescent="0.3">
      <c r="B21" s="2">
        <v>89</v>
      </c>
      <c r="C21" s="4" t="s">
        <v>215</v>
      </c>
      <c r="D21" s="47">
        <v>1</v>
      </c>
      <c r="E21" s="34" t="s">
        <v>216</v>
      </c>
      <c r="F21" s="68" t="s">
        <v>215</v>
      </c>
      <c r="G21" s="62">
        <v>44642</v>
      </c>
      <c r="H21" s="83" t="s">
        <v>560</v>
      </c>
      <c r="I21" s="62">
        <v>44803</v>
      </c>
      <c r="J21" s="35" t="s">
        <v>217</v>
      </c>
      <c r="K21" s="48">
        <v>42865</v>
      </c>
      <c r="L21" s="48" t="s">
        <v>81</v>
      </c>
      <c r="M21" s="48" t="s">
        <v>3</v>
      </c>
      <c r="N21" s="49">
        <v>43750</v>
      </c>
      <c r="O21" s="50">
        <v>35000</v>
      </c>
      <c r="P21" s="48" t="s">
        <v>20</v>
      </c>
      <c r="Q21" s="50">
        <v>8750</v>
      </c>
      <c r="R21" s="46">
        <v>0.2</v>
      </c>
      <c r="S21" s="34" t="s">
        <v>152</v>
      </c>
      <c r="T21" s="42" t="s">
        <v>218</v>
      </c>
    </row>
    <row r="22" spans="2:20" x14ac:dyDescent="0.3">
      <c r="B22" s="2">
        <v>106</v>
      </c>
      <c r="C22" s="3" t="s">
        <v>219</v>
      </c>
      <c r="D22" s="33">
        <v>1</v>
      </c>
      <c r="E22" s="34" t="s">
        <v>220</v>
      </c>
      <c r="F22" s="68" t="s">
        <v>219</v>
      </c>
      <c r="G22" s="62">
        <v>44704</v>
      </c>
      <c r="H22" s="83" t="s">
        <v>561</v>
      </c>
      <c r="I22" s="62">
        <v>44802</v>
      </c>
      <c r="J22" s="35" t="s">
        <v>221</v>
      </c>
      <c r="K22" s="36">
        <v>52934</v>
      </c>
      <c r="L22" s="37" t="s">
        <v>81</v>
      </c>
      <c r="M22" s="37" t="s">
        <v>3</v>
      </c>
      <c r="N22" s="43">
        <v>43750</v>
      </c>
      <c r="O22" s="39">
        <v>35000</v>
      </c>
      <c r="P22" s="40" t="s">
        <v>20</v>
      </c>
      <c r="Q22" s="39">
        <v>8750</v>
      </c>
      <c r="R22" s="41">
        <v>0.2</v>
      </c>
      <c r="S22" s="34" t="s">
        <v>173</v>
      </c>
      <c r="T22" s="42" t="s">
        <v>222</v>
      </c>
    </row>
    <row r="23" spans="2:20" x14ac:dyDescent="0.3">
      <c r="B23" s="2">
        <v>113</v>
      </c>
      <c r="C23" s="3" t="s">
        <v>223</v>
      </c>
      <c r="D23" s="33">
        <v>1</v>
      </c>
      <c r="E23" s="34" t="s">
        <v>224</v>
      </c>
      <c r="F23" s="68" t="s">
        <v>223</v>
      </c>
      <c r="G23" s="62">
        <v>44700</v>
      </c>
      <c r="H23" s="83" t="s">
        <v>562</v>
      </c>
      <c r="I23" s="62">
        <v>44802</v>
      </c>
      <c r="J23" s="35" t="s">
        <v>225</v>
      </c>
      <c r="K23" s="36">
        <v>122459</v>
      </c>
      <c r="L23" s="37" t="s">
        <v>81</v>
      </c>
      <c r="M23" s="37" t="s">
        <v>3</v>
      </c>
      <c r="N23" s="43">
        <v>43750</v>
      </c>
      <c r="O23" s="39">
        <v>35000</v>
      </c>
      <c r="P23" s="40" t="s">
        <v>20</v>
      </c>
      <c r="Q23" s="39">
        <v>8750</v>
      </c>
      <c r="R23" s="41">
        <v>0.2</v>
      </c>
      <c r="S23" s="34" t="s">
        <v>173</v>
      </c>
      <c r="T23" s="42" t="s">
        <v>226</v>
      </c>
    </row>
    <row r="24" spans="2:20" x14ac:dyDescent="0.3">
      <c r="B24" s="2">
        <v>123</v>
      </c>
      <c r="C24" s="3" t="s">
        <v>227</v>
      </c>
      <c r="D24" s="33">
        <v>1</v>
      </c>
      <c r="E24" s="34" t="s">
        <v>228</v>
      </c>
      <c r="F24" s="68" t="s">
        <v>227</v>
      </c>
      <c r="G24" s="62">
        <v>44700</v>
      </c>
      <c r="H24" s="83" t="s">
        <v>563</v>
      </c>
      <c r="I24" s="62">
        <v>44804</v>
      </c>
      <c r="J24" s="35" t="s">
        <v>229</v>
      </c>
      <c r="K24" s="36">
        <v>29261</v>
      </c>
      <c r="L24" s="37" t="s">
        <v>81</v>
      </c>
      <c r="M24" s="37" t="s">
        <v>3</v>
      </c>
      <c r="N24" s="43">
        <v>43750</v>
      </c>
      <c r="O24" s="39">
        <v>35000</v>
      </c>
      <c r="P24" s="40" t="s">
        <v>20</v>
      </c>
      <c r="Q24" s="39">
        <v>8750</v>
      </c>
      <c r="R24" s="41">
        <v>0.2</v>
      </c>
      <c r="S24" s="34" t="s">
        <v>230</v>
      </c>
      <c r="T24" s="42" t="s">
        <v>231</v>
      </c>
    </row>
    <row r="25" spans="2:20" x14ac:dyDescent="0.3">
      <c r="B25" s="2">
        <v>135</v>
      </c>
      <c r="C25" s="3" t="s">
        <v>232</v>
      </c>
      <c r="D25" s="33">
        <v>1</v>
      </c>
      <c r="E25" s="34" t="s">
        <v>233</v>
      </c>
      <c r="F25" s="68" t="s">
        <v>232</v>
      </c>
      <c r="G25" s="62">
        <v>44700</v>
      </c>
      <c r="H25" s="83" t="s">
        <v>564</v>
      </c>
      <c r="I25" s="62">
        <v>44803</v>
      </c>
      <c r="J25" s="51" t="s">
        <v>234</v>
      </c>
      <c r="K25" s="36">
        <v>40994</v>
      </c>
      <c r="L25" s="37" t="s">
        <v>81</v>
      </c>
      <c r="M25" s="37" t="s">
        <v>3</v>
      </c>
      <c r="N25" s="43">
        <v>43750</v>
      </c>
      <c r="O25" s="39">
        <v>35000</v>
      </c>
      <c r="P25" s="40" t="s">
        <v>20</v>
      </c>
      <c r="Q25" s="39">
        <v>8750</v>
      </c>
      <c r="R25" s="41">
        <v>0.2</v>
      </c>
      <c r="S25" s="34" t="s">
        <v>230</v>
      </c>
      <c r="T25" s="42" t="s">
        <v>235</v>
      </c>
    </row>
    <row r="26" spans="2:20" x14ac:dyDescent="0.3">
      <c r="B26" s="2">
        <v>134</v>
      </c>
      <c r="C26" s="3" t="s">
        <v>236</v>
      </c>
      <c r="D26" s="33">
        <v>1</v>
      </c>
      <c r="E26" s="34" t="s">
        <v>237</v>
      </c>
      <c r="F26" s="68" t="s">
        <v>236</v>
      </c>
      <c r="G26" s="62">
        <v>44699</v>
      </c>
      <c r="H26" s="83" t="s">
        <v>565</v>
      </c>
      <c r="I26" s="62">
        <v>44803</v>
      </c>
      <c r="J26" s="35" t="s">
        <v>238</v>
      </c>
      <c r="K26" s="36">
        <v>39683</v>
      </c>
      <c r="L26" s="37" t="s">
        <v>81</v>
      </c>
      <c r="M26" s="37" t="s">
        <v>3</v>
      </c>
      <c r="N26" s="43">
        <v>43750</v>
      </c>
      <c r="O26" s="39">
        <v>35000</v>
      </c>
      <c r="P26" s="40" t="s">
        <v>20</v>
      </c>
      <c r="Q26" s="39">
        <v>8750</v>
      </c>
      <c r="R26" s="41">
        <v>0.2</v>
      </c>
      <c r="S26" s="34" t="s">
        <v>109</v>
      </c>
      <c r="T26" s="42" t="s">
        <v>239</v>
      </c>
    </row>
    <row r="27" spans="2:20" x14ac:dyDescent="0.3">
      <c r="B27" s="2">
        <v>108</v>
      </c>
      <c r="C27" s="3" t="s">
        <v>240</v>
      </c>
      <c r="D27" s="33">
        <v>1</v>
      </c>
      <c r="E27" s="34" t="s">
        <v>241</v>
      </c>
      <c r="F27" s="68" t="s">
        <v>240</v>
      </c>
      <c r="G27" s="62">
        <v>44706</v>
      </c>
      <c r="H27" s="83" t="s">
        <v>566</v>
      </c>
      <c r="I27" s="62">
        <v>44803</v>
      </c>
      <c r="J27" s="35" t="s">
        <v>512</v>
      </c>
      <c r="K27" s="36">
        <v>262538</v>
      </c>
      <c r="L27" s="37" t="s">
        <v>81</v>
      </c>
      <c r="M27" s="37" t="s">
        <v>3</v>
      </c>
      <c r="N27" s="43">
        <v>43750</v>
      </c>
      <c r="O27" s="39">
        <v>35000</v>
      </c>
      <c r="P27" s="52" t="s">
        <v>242</v>
      </c>
      <c r="Q27" s="39">
        <v>8750</v>
      </c>
      <c r="R27" s="41">
        <v>0.2</v>
      </c>
      <c r="S27" s="34" t="s">
        <v>138</v>
      </c>
      <c r="T27" s="42" t="s">
        <v>243</v>
      </c>
    </row>
    <row r="28" spans="2:20" x14ac:dyDescent="0.3">
      <c r="B28" s="2">
        <v>14</v>
      </c>
      <c r="C28" s="5" t="s">
        <v>244</v>
      </c>
      <c r="D28" s="53">
        <v>1</v>
      </c>
      <c r="E28" s="34" t="s">
        <v>245</v>
      </c>
      <c r="F28" s="68" t="s">
        <v>244</v>
      </c>
      <c r="G28" s="62">
        <v>44697</v>
      </c>
      <c r="H28" s="83" t="s">
        <v>567</v>
      </c>
      <c r="I28" s="62">
        <v>44802</v>
      </c>
      <c r="J28" s="54" t="s">
        <v>246</v>
      </c>
      <c r="K28" s="55">
        <v>81163</v>
      </c>
      <c r="L28" s="56" t="s">
        <v>81</v>
      </c>
      <c r="M28" s="56" t="s">
        <v>2</v>
      </c>
      <c r="N28" s="57">
        <v>17500</v>
      </c>
      <c r="O28" s="58">
        <v>14000</v>
      </c>
      <c r="P28" s="55" t="s">
        <v>20</v>
      </c>
      <c r="Q28" s="58">
        <v>3500</v>
      </c>
      <c r="R28" s="59">
        <v>0.2</v>
      </c>
      <c r="S28" s="34" t="s">
        <v>207</v>
      </c>
      <c r="T28" s="42" t="s">
        <v>247</v>
      </c>
    </row>
    <row r="29" spans="2:20" x14ac:dyDescent="0.3">
      <c r="B29" s="2">
        <v>98</v>
      </c>
      <c r="C29" s="4" t="s">
        <v>256</v>
      </c>
      <c r="D29" s="47">
        <v>1</v>
      </c>
      <c r="E29" s="34" t="s">
        <v>257</v>
      </c>
      <c r="F29" s="68" t="s">
        <v>256</v>
      </c>
      <c r="G29" s="62">
        <v>44650</v>
      </c>
      <c r="H29" s="83" t="s">
        <v>568</v>
      </c>
      <c r="I29" s="62">
        <v>44804</v>
      </c>
      <c r="J29" s="35" t="s">
        <v>258</v>
      </c>
      <c r="K29" s="48">
        <v>30191</v>
      </c>
      <c r="L29" s="48" t="s">
        <v>81</v>
      </c>
      <c r="M29" s="48" t="s">
        <v>3</v>
      </c>
      <c r="N29" s="60">
        <v>43750</v>
      </c>
      <c r="O29" s="50">
        <v>35000</v>
      </c>
      <c r="P29" s="48" t="s">
        <v>20</v>
      </c>
      <c r="Q29" s="50">
        <v>8750</v>
      </c>
      <c r="R29" s="46">
        <v>0.2</v>
      </c>
      <c r="S29" s="34" t="s">
        <v>259</v>
      </c>
      <c r="T29" s="42" t="s">
        <v>260</v>
      </c>
    </row>
    <row r="30" spans="2:20" x14ac:dyDescent="0.3">
      <c r="B30" s="2">
        <v>92</v>
      </c>
      <c r="C30" s="3" t="s">
        <v>261</v>
      </c>
      <c r="D30" s="33">
        <v>1</v>
      </c>
      <c r="E30" s="34" t="s">
        <v>262</v>
      </c>
      <c r="F30" s="68" t="s">
        <v>261</v>
      </c>
      <c r="G30" s="62">
        <v>44708</v>
      </c>
      <c r="H30" s="83" t="s">
        <v>569</v>
      </c>
      <c r="I30" s="62">
        <v>44803</v>
      </c>
      <c r="J30" s="35" t="s">
        <v>263</v>
      </c>
      <c r="K30" s="36">
        <v>18836</v>
      </c>
      <c r="L30" s="37" t="s">
        <v>81</v>
      </c>
      <c r="M30" s="37" t="s">
        <v>3</v>
      </c>
      <c r="N30" s="43">
        <v>43750</v>
      </c>
      <c r="O30" s="39">
        <v>35000</v>
      </c>
      <c r="P30" s="40" t="s">
        <v>20</v>
      </c>
      <c r="Q30" s="39">
        <v>8750</v>
      </c>
      <c r="R30" s="41">
        <v>0.2</v>
      </c>
      <c r="S30" s="34" t="s">
        <v>178</v>
      </c>
      <c r="T30" s="42" t="s">
        <v>264</v>
      </c>
    </row>
    <row r="31" spans="2:20" x14ac:dyDescent="0.3">
      <c r="B31" s="2">
        <v>131</v>
      </c>
      <c r="C31" s="3" t="s">
        <v>265</v>
      </c>
      <c r="D31" s="33">
        <v>1</v>
      </c>
      <c r="E31" s="34" t="s">
        <v>266</v>
      </c>
      <c r="F31" s="68" t="s">
        <v>265</v>
      </c>
      <c r="G31" s="62">
        <v>44708</v>
      </c>
      <c r="H31" s="83" t="s">
        <v>570</v>
      </c>
      <c r="I31" s="62">
        <v>44803</v>
      </c>
      <c r="J31" s="35" t="s">
        <v>267</v>
      </c>
      <c r="K31" s="36">
        <v>110436</v>
      </c>
      <c r="L31" s="37" t="s">
        <v>81</v>
      </c>
      <c r="M31" s="37" t="s">
        <v>3</v>
      </c>
      <c r="N31" s="80">
        <v>43150.9</v>
      </c>
      <c r="O31" s="79">
        <v>34520.720000000001</v>
      </c>
      <c r="P31" s="40" t="s">
        <v>20</v>
      </c>
      <c r="Q31" s="79">
        <v>8630.18</v>
      </c>
      <c r="R31" s="41">
        <v>0.2</v>
      </c>
      <c r="S31" s="34" t="s">
        <v>207</v>
      </c>
      <c r="T31" s="42" t="s">
        <v>268</v>
      </c>
    </row>
    <row r="32" spans="2:20" x14ac:dyDescent="0.3">
      <c r="B32" s="2">
        <v>43</v>
      </c>
      <c r="C32" s="3" t="s">
        <v>269</v>
      </c>
      <c r="D32" s="33">
        <v>1</v>
      </c>
      <c r="E32" s="34" t="s">
        <v>270</v>
      </c>
      <c r="F32" s="68" t="s">
        <v>269</v>
      </c>
      <c r="G32" s="62">
        <v>44707</v>
      </c>
      <c r="H32" s="83" t="s">
        <v>571</v>
      </c>
      <c r="I32" s="62">
        <v>44802</v>
      </c>
      <c r="J32" s="35" t="s">
        <v>271</v>
      </c>
      <c r="K32" s="36">
        <v>3370</v>
      </c>
      <c r="L32" s="37" t="s">
        <v>81</v>
      </c>
      <c r="M32" s="37" t="s">
        <v>2</v>
      </c>
      <c r="N32" s="43">
        <v>17500</v>
      </c>
      <c r="O32" s="39">
        <v>14000</v>
      </c>
      <c r="P32" s="40" t="s">
        <v>20</v>
      </c>
      <c r="Q32" s="39">
        <v>3500</v>
      </c>
      <c r="R32" s="41">
        <v>0.2</v>
      </c>
      <c r="S32" s="34" t="s">
        <v>167</v>
      </c>
      <c r="T32" s="42" t="s">
        <v>272</v>
      </c>
    </row>
    <row r="33" spans="2:20" x14ac:dyDescent="0.3">
      <c r="B33" s="2">
        <v>57</v>
      </c>
      <c r="C33" s="3" t="s">
        <v>283</v>
      </c>
      <c r="D33" s="33">
        <v>1</v>
      </c>
      <c r="E33" s="34" t="s">
        <v>284</v>
      </c>
      <c r="F33" s="68" t="s">
        <v>283</v>
      </c>
      <c r="G33" s="62">
        <v>44711</v>
      </c>
      <c r="H33" s="83" t="s">
        <v>572</v>
      </c>
      <c r="I33" s="62">
        <v>44802</v>
      </c>
      <c r="J33" s="35" t="s">
        <v>285</v>
      </c>
      <c r="K33" s="36">
        <v>7364</v>
      </c>
      <c r="L33" s="37" t="s">
        <v>81</v>
      </c>
      <c r="M33" s="37" t="s">
        <v>2</v>
      </c>
      <c r="N33" s="43">
        <v>20900</v>
      </c>
      <c r="O33" s="39">
        <v>14000</v>
      </c>
      <c r="P33" s="52" t="s">
        <v>19</v>
      </c>
      <c r="Q33" s="79">
        <v>6900</v>
      </c>
      <c r="R33" s="41">
        <v>0.33014354066985646</v>
      </c>
      <c r="S33" s="34" t="s">
        <v>109</v>
      </c>
      <c r="T33" s="42" t="s">
        <v>286</v>
      </c>
    </row>
    <row r="34" spans="2:20" x14ac:dyDescent="0.3">
      <c r="B34" s="2">
        <v>25</v>
      </c>
      <c r="C34" s="5" t="s">
        <v>313</v>
      </c>
      <c r="D34" s="53">
        <v>1</v>
      </c>
      <c r="E34" s="34" t="s">
        <v>314</v>
      </c>
      <c r="F34" s="68" t="s">
        <v>313</v>
      </c>
      <c r="G34" s="62">
        <v>44711</v>
      </c>
      <c r="H34" s="83" t="s">
        <v>573</v>
      </c>
      <c r="I34" s="62">
        <v>44802</v>
      </c>
      <c r="J34" s="54" t="s">
        <v>315</v>
      </c>
      <c r="K34" s="55">
        <v>106179</v>
      </c>
      <c r="L34" s="56" t="s">
        <v>75</v>
      </c>
      <c r="M34" s="56" t="s">
        <v>2</v>
      </c>
      <c r="N34" s="57">
        <v>18000</v>
      </c>
      <c r="O34" s="58">
        <v>14000</v>
      </c>
      <c r="P34" s="61" t="s">
        <v>20</v>
      </c>
      <c r="Q34" s="58">
        <v>4000</v>
      </c>
      <c r="R34" s="59">
        <v>0.22222222222222221</v>
      </c>
      <c r="S34" s="34" t="s">
        <v>76</v>
      </c>
      <c r="T34" s="42" t="s">
        <v>77</v>
      </c>
    </row>
    <row r="35" spans="2:20" x14ac:dyDescent="0.3">
      <c r="B35" s="2">
        <v>105</v>
      </c>
      <c r="C35" s="3" t="s">
        <v>316</v>
      </c>
      <c r="D35" s="33">
        <v>1</v>
      </c>
      <c r="E35" s="34" t="s">
        <v>317</v>
      </c>
      <c r="F35" s="68" t="s">
        <v>316</v>
      </c>
      <c r="G35" s="62">
        <v>44700</v>
      </c>
      <c r="H35" s="83" t="s">
        <v>574</v>
      </c>
      <c r="I35" s="62">
        <v>44802</v>
      </c>
      <c r="J35" s="35" t="s">
        <v>318</v>
      </c>
      <c r="K35" s="36">
        <v>3214</v>
      </c>
      <c r="L35" s="37" t="s">
        <v>81</v>
      </c>
      <c r="M35" s="37" t="s">
        <v>3</v>
      </c>
      <c r="N35" s="43">
        <v>43750</v>
      </c>
      <c r="O35" s="39">
        <v>35000</v>
      </c>
      <c r="P35" s="40" t="s">
        <v>20</v>
      </c>
      <c r="Q35" s="39">
        <v>8750</v>
      </c>
      <c r="R35" s="41">
        <v>0.2</v>
      </c>
      <c r="S35" s="34" t="s">
        <v>138</v>
      </c>
      <c r="T35" s="42" t="s">
        <v>319</v>
      </c>
    </row>
    <row r="36" spans="2:20" x14ac:dyDescent="0.3">
      <c r="B36" s="2">
        <v>112</v>
      </c>
      <c r="C36" s="3" t="s">
        <v>362</v>
      </c>
      <c r="D36" s="33">
        <v>1</v>
      </c>
      <c r="E36" s="34" t="s">
        <v>363</v>
      </c>
      <c r="F36" s="68" t="s">
        <v>362</v>
      </c>
      <c r="G36" s="62">
        <v>44700</v>
      </c>
      <c r="H36" s="83" t="s">
        <v>575</v>
      </c>
      <c r="I36" s="62">
        <v>44802</v>
      </c>
      <c r="J36" s="35" t="s">
        <v>364</v>
      </c>
      <c r="K36" s="36">
        <v>16480</v>
      </c>
      <c r="L36" s="37" t="s">
        <v>81</v>
      </c>
      <c r="M36" s="37" t="s">
        <v>3</v>
      </c>
      <c r="N36" s="43">
        <v>43750</v>
      </c>
      <c r="O36" s="39">
        <v>35000</v>
      </c>
      <c r="P36" s="40" t="s">
        <v>20</v>
      </c>
      <c r="Q36" s="39">
        <v>8750</v>
      </c>
      <c r="R36" s="41">
        <v>0.2</v>
      </c>
      <c r="S36" s="34" t="s">
        <v>87</v>
      </c>
      <c r="T36" s="42" t="s">
        <v>365</v>
      </c>
    </row>
    <row r="37" spans="2:20" x14ac:dyDescent="0.3">
      <c r="B37" s="2">
        <v>67</v>
      </c>
      <c r="C37" s="3" t="s">
        <v>366</v>
      </c>
      <c r="D37" s="33">
        <v>1</v>
      </c>
      <c r="E37" s="34" t="s">
        <v>367</v>
      </c>
      <c r="F37" s="68" t="s">
        <v>366</v>
      </c>
      <c r="G37" s="62">
        <v>44704</v>
      </c>
      <c r="H37" s="83" t="s">
        <v>576</v>
      </c>
      <c r="I37" s="62">
        <v>44804</v>
      </c>
      <c r="J37" s="35" t="s">
        <v>368</v>
      </c>
      <c r="K37" s="36">
        <v>28683</v>
      </c>
      <c r="L37" s="37" t="s">
        <v>81</v>
      </c>
      <c r="M37" s="37" t="s">
        <v>3</v>
      </c>
      <c r="N37" s="43">
        <v>43750</v>
      </c>
      <c r="O37" s="39">
        <v>35000</v>
      </c>
      <c r="P37" s="40" t="s">
        <v>20</v>
      </c>
      <c r="Q37" s="39">
        <v>8750</v>
      </c>
      <c r="R37" s="41">
        <v>0.2</v>
      </c>
      <c r="S37" s="34" t="s">
        <v>152</v>
      </c>
      <c r="T37" s="42" t="s">
        <v>369</v>
      </c>
    </row>
    <row r="38" spans="2:20" x14ac:dyDescent="0.3">
      <c r="B38" s="2">
        <v>101</v>
      </c>
      <c r="C38" s="3" t="s">
        <v>370</v>
      </c>
      <c r="D38" s="33">
        <v>1</v>
      </c>
      <c r="E38" s="34" t="s">
        <v>371</v>
      </c>
      <c r="F38" s="68" t="s">
        <v>370</v>
      </c>
      <c r="G38" s="62">
        <v>44707</v>
      </c>
      <c r="H38" s="83" t="s">
        <v>577</v>
      </c>
      <c r="I38" s="62">
        <v>44803</v>
      </c>
      <c r="J38" s="35" t="s">
        <v>372</v>
      </c>
      <c r="K38" s="36">
        <v>74295</v>
      </c>
      <c r="L38" s="37" t="s">
        <v>81</v>
      </c>
      <c r="M38" s="37" t="s">
        <v>3</v>
      </c>
      <c r="N38" s="43">
        <v>43750</v>
      </c>
      <c r="O38" s="39">
        <v>35000</v>
      </c>
      <c r="P38" s="40" t="s">
        <v>20</v>
      </c>
      <c r="Q38" s="39">
        <v>8750</v>
      </c>
      <c r="R38" s="41">
        <v>0.2</v>
      </c>
      <c r="S38" s="34" t="s">
        <v>192</v>
      </c>
      <c r="T38" s="42" t="s">
        <v>373</v>
      </c>
    </row>
    <row r="39" spans="2:20" x14ac:dyDescent="0.3">
      <c r="B39" s="2">
        <v>44</v>
      </c>
      <c r="C39" s="3" t="s">
        <v>426</v>
      </c>
      <c r="D39" s="33">
        <v>1</v>
      </c>
      <c r="E39" s="34" t="s">
        <v>427</v>
      </c>
      <c r="F39" s="68" t="s">
        <v>426</v>
      </c>
      <c r="G39" s="62">
        <v>44707</v>
      </c>
      <c r="H39" s="83" t="s">
        <v>578</v>
      </c>
      <c r="I39" s="62">
        <v>44802</v>
      </c>
      <c r="J39" s="35" t="s">
        <v>428</v>
      </c>
      <c r="K39" s="36">
        <v>92235</v>
      </c>
      <c r="L39" s="37" t="s">
        <v>310</v>
      </c>
      <c r="M39" s="37" t="s">
        <v>2</v>
      </c>
      <c r="N39" s="43">
        <v>17500</v>
      </c>
      <c r="O39" s="39">
        <v>14000</v>
      </c>
      <c r="P39" s="40" t="s">
        <v>20</v>
      </c>
      <c r="Q39" s="39">
        <v>3500</v>
      </c>
      <c r="R39" s="41">
        <v>0.2</v>
      </c>
      <c r="S39" s="34" t="s">
        <v>152</v>
      </c>
      <c r="T39" s="42" t="s">
        <v>369</v>
      </c>
    </row>
    <row r="40" spans="2:20" x14ac:dyDescent="0.3">
      <c r="B40" s="2">
        <v>13</v>
      </c>
      <c r="C40" s="5" t="s">
        <v>446</v>
      </c>
      <c r="D40" s="53">
        <v>1</v>
      </c>
      <c r="E40" s="34" t="s">
        <v>447</v>
      </c>
      <c r="F40" s="68" t="s">
        <v>446</v>
      </c>
      <c r="G40" s="62">
        <v>44697</v>
      </c>
      <c r="H40" s="83" t="s">
        <v>579</v>
      </c>
      <c r="I40" s="62">
        <v>44803</v>
      </c>
      <c r="J40" s="54" t="s">
        <v>448</v>
      </c>
      <c r="K40" s="55">
        <v>79751</v>
      </c>
      <c r="L40" s="56" t="s">
        <v>75</v>
      </c>
      <c r="M40" s="56" t="s">
        <v>2</v>
      </c>
      <c r="N40" s="57">
        <v>17500</v>
      </c>
      <c r="O40" s="58">
        <v>14000</v>
      </c>
      <c r="P40" s="55" t="s">
        <v>20</v>
      </c>
      <c r="Q40" s="58">
        <v>3500</v>
      </c>
      <c r="R40" s="59">
        <v>0.2</v>
      </c>
      <c r="S40" s="34" t="s">
        <v>449</v>
      </c>
      <c r="T40" s="42" t="s">
        <v>450</v>
      </c>
    </row>
    <row r="41" spans="2:20" x14ac:dyDescent="0.3">
      <c r="B41" s="2">
        <v>33</v>
      </c>
      <c r="C41" s="3" t="s">
        <v>457</v>
      </c>
      <c r="D41" s="33">
        <v>1</v>
      </c>
      <c r="E41" s="34" t="s">
        <v>458</v>
      </c>
      <c r="F41" s="68" t="s">
        <v>457</v>
      </c>
      <c r="G41" s="62">
        <v>44699</v>
      </c>
      <c r="H41" s="83" t="s">
        <v>580</v>
      </c>
      <c r="I41" s="62">
        <v>44802</v>
      </c>
      <c r="J41" s="35" t="s">
        <v>459</v>
      </c>
      <c r="K41" s="36">
        <v>275648</v>
      </c>
      <c r="L41" s="37" t="s">
        <v>81</v>
      </c>
      <c r="M41" s="37" t="s">
        <v>2</v>
      </c>
      <c r="N41" s="43">
        <v>17500</v>
      </c>
      <c r="O41" s="39">
        <v>14000</v>
      </c>
      <c r="P41" s="40" t="s">
        <v>20</v>
      </c>
      <c r="Q41" s="39">
        <v>3500</v>
      </c>
      <c r="R41" s="41">
        <v>0.2</v>
      </c>
      <c r="S41" s="34" t="s">
        <v>82</v>
      </c>
      <c r="T41" s="42" t="s">
        <v>83</v>
      </c>
    </row>
    <row r="42" spans="2:20" x14ac:dyDescent="0.3">
      <c r="B42" s="2">
        <v>42</v>
      </c>
      <c r="C42" s="3" t="s">
        <v>469</v>
      </c>
      <c r="D42" s="33">
        <v>1</v>
      </c>
      <c r="E42" s="34" t="s">
        <v>470</v>
      </c>
      <c r="F42" s="68" t="s">
        <v>469</v>
      </c>
      <c r="G42" s="62">
        <v>44706</v>
      </c>
      <c r="H42" s="83" t="s">
        <v>581</v>
      </c>
      <c r="I42" s="62">
        <v>44804</v>
      </c>
      <c r="J42" s="35" t="s">
        <v>471</v>
      </c>
      <c r="K42" s="36">
        <v>277673</v>
      </c>
      <c r="L42" s="37" t="s">
        <v>351</v>
      </c>
      <c r="M42" s="37" t="s">
        <v>2</v>
      </c>
      <c r="N42" s="43">
        <v>17500</v>
      </c>
      <c r="O42" s="39">
        <v>14000</v>
      </c>
      <c r="P42" s="40" t="s">
        <v>20</v>
      </c>
      <c r="Q42" s="39">
        <v>3500</v>
      </c>
      <c r="R42" s="41">
        <v>0.2</v>
      </c>
      <c r="S42" s="34" t="s">
        <v>377</v>
      </c>
      <c r="T42" s="42" t="s">
        <v>378</v>
      </c>
    </row>
    <row r="43" spans="2:20" x14ac:dyDescent="0.3">
      <c r="B43" s="2">
        <v>77</v>
      </c>
      <c r="C43" s="3" t="s">
        <v>472</v>
      </c>
      <c r="D43" s="33">
        <v>1</v>
      </c>
      <c r="E43" s="34" t="s">
        <v>473</v>
      </c>
      <c r="F43" s="68" t="s">
        <v>472</v>
      </c>
      <c r="G43" s="62">
        <v>44693</v>
      </c>
      <c r="H43" s="83" t="s">
        <v>582</v>
      </c>
      <c r="I43" s="62">
        <v>44803</v>
      </c>
      <c r="J43" s="35" t="s">
        <v>474</v>
      </c>
      <c r="K43" s="40">
        <v>6986</v>
      </c>
      <c r="L43" s="37" t="s">
        <v>81</v>
      </c>
      <c r="M43" s="37" t="s">
        <v>3</v>
      </c>
      <c r="N43" s="38">
        <v>43750</v>
      </c>
      <c r="O43" s="39">
        <v>35000</v>
      </c>
      <c r="P43" s="40" t="s">
        <v>20</v>
      </c>
      <c r="Q43" s="39">
        <v>8750</v>
      </c>
      <c r="R43" s="46">
        <v>0.2</v>
      </c>
      <c r="S43" s="34" t="s">
        <v>109</v>
      </c>
      <c r="T43" s="42" t="s">
        <v>126</v>
      </c>
    </row>
    <row r="44" spans="2:20" x14ac:dyDescent="0.3">
      <c r="B44" s="2">
        <v>136</v>
      </c>
      <c r="C44" s="3" t="s">
        <v>475</v>
      </c>
      <c r="D44" s="33">
        <v>1</v>
      </c>
      <c r="E44" s="34" t="s">
        <v>476</v>
      </c>
      <c r="F44" s="68" t="s">
        <v>475</v>
      </c>
      <c r="G44" s="62">
        <v>44701</v>
      </c>
      <c r="H44" s="83" t="s">
        <v>583</v>
      </c>
      <c r="I44" s="62">
        <v>44803</v>
      </c>
      <c r="J44" s="35" t="s">
        <v>477</v>
      </c>
      <c r="K44" s="36">
        <v>47288</v>
      </c>
      <c r="L44" s="37" t="s">
        <v>81</v>
      </c>
      <c r="M44" s="37" t="s">
        <v>3</v>
      </c>
      <c r="N44" s="43">
        <v>43750</v>
      </c>
      <c r="O44" s="39">
        <v>35000</v>
      </c>
      <c r="P44" s="40" t="s">
        <v>20</v>
      </c>
      <c r="Q44" s="39">
        <v>8750</v>
      </c>
      <c r="R44" s="41">
        <v>0.2</v>
      </c>
      <c r="S44" s="34" t="s">
        <v>192</v>
      </c>
      <c r="T44" s="42" t="s">
        <v>478</v>
      </c>
    </row>
    <row r="45" spans="2:20" x14ac:dyDescent="0.3">
      <c r="B45" s="2">
        <v>63</v>
      </c>
      <c r="C45" s="3" t="s">
        <v>479</v>
      </c>
      <c r="D45" s="33">
        <v>1</v>
      </c>
      <c r="E45" s="34" t="s">
        <v>480</v>
      </c>
      <c r="F45" s="68" t="s">
        <v>479</v>
      </c>
      <c r="G45" s="62">
        <v>44690</v>
      </c>
      <c r="H45" s="83" t="s">
        <v>584</v>
      </c>
      <c r="I45" s="62">
        <v>44803</v>
      </c>
      <c r="J45" s="35" t="s">
        <v>481</v>
      </c>
      <c r="K45" s="36">
        <v>74343</v>
      </c>
      <c r="L45" s="37" t="s">
        <v>81</v>
      </c>
      <c r="M45" s="37" t="s">
        <v>3</v>
      </c>
      <c r="N45" s="43">
        <v>43750</v>
      </c>
      <c r="O45" s="39">
        <v>35000</v>
      </c>
      <c r="P45" s="40" t="s">
        <v>20</v>
      </c>
      <c r="Q45" s="39">
        <v>8750</v>
      </c>
      <c r="R45" s="41">
        <v>0.2</v>
      </c>
      <c r="S45" s="34" t="s">
        <v>92</v>
      </c>
      <c r="T45" s="42" t="s">
        <v>101</v>
      </c>
    </row>
    <row r="46" spans="2:20" x14ac:dyDescent="0.3">
      <c r="B46" s="2"/>
      <c r="C46" s="3"/>
      <c r="D46" s="33">
        <v>1</v>
      </c>
      <c r="E46" s="34" t="s">
        <v>483</v>
      </c>
      <c r="F46" s="68" t="s">
        <v>482</v>
      </c>
      <c r="G46" s="62">
        <v>44700</v>
      </c>
      <c r="H46" s="83" t="s">
        <v>585</v>
      </c>
      <c r="I46" s="62">
        <v>44803</v>
      </c>
      <c r="J46" s="35" t="s">
        <v>484</v>
      </c>
      <c r="K46" s="36">
        <v>84855</v>
      </c>
      <c r="L46" s="37" t="s">
        <v>81</v>
      </c>
      <c r="M46" s="37" t="s">
        <v>2</v>
      </c>
      <c r="N46" s="43">
        <v>17500</v>
      </c>
      <c r="O46" s="39">
        <v>14000</v>
      </c>
      <c r="P46" s="40" t="s">
        <v>20</v>
      </c>
      <c r="Q46" s="39">
        <v>3500</v>
      </c>
      <c r="R46" s="41">
        <v>0.2</v>
      </c>
      <c r="S46" s="34" t="s">
        <v>485</v>
      </c>
      <c r="T46" s="42" t="s">
        <v>486</v>
      </c>
    </row>
    <row r="47" spans="2:20" x14ac:dyDescent="0.3">
      <c r="B47" s="2">
        <v>80</v>
      </c>
      <c r="C47" s="3" t="s">
        <v>111</v>
      </c>
      <c r="D47" s="84">
        <v>2</v>
      </c>
      <c r="E47" s="85" t="s">
        <v>112</v>
      </c>
      <c r="F47" s="86" t="s">
        <v>111</v>
      </c>
      <c r="G47" s="87">
        <v>44705</v>
      </c>
      <c r="H47" s="88" t="s">
        <v>586</v>
      </c>
      <c r="I47" s="87">
        <v>44802</v>
      </c>
      <c r="J47" s="89" t="s">
        <v>113</v>
      </c>
      <c r="K47" s="90">
        <v>84051</v>
      </c>
      <c r="L47" s="91" t="s">
        <v>81</v>
      </c>
      <c r="M47" s="91" t="s">
        <v>3</v>
      </c>
      <c r="N47" s="92">
        <v>43750</v>
      </c>
      <c r="O47" s="93">
        <v>35000</v>
      </c>
      <c r="P47" s="94" t="s">
        <v>20</v>
      </c>
      <c r="Q47" s="93">
        <v>8750</v>
      </c>
      <c r="R47" s="95">
        <v>0.2</v>
      </c>
      <c r="S47" s="85" t="s">
        <v>114</v>
      </c>
      <c r="T47" s="96" t="s">
        <v>115</v>
      </c>
    </row>
    <row r="48" spans="2:20" x14ac:dyDescent="0.3">
      <c r="B48" s="2">
        <v>107</v>
      </c>
      <c r="C48" s="3" t="s">
        <v>116</v>
      </c>
      <c r="D48" s="84">
        <v>2</v>
      </c>
      <c r="E48" s="85" t="s">
        <v>112</v>
      </c>
      <c r="F48" s="86" t="s">
        <v>116</v>
      </c>
      <c r="G48" s="87">
        <v>44705</v>
      </c>
      <c r="H48" s="88" t="s">
        <v>586</v>
      </c>
      <c r="I48" s="87">
        <v>44802</v>
      </c>
      <c r="J48" s="89" t="s">
        <v>117</v>
      </c>
      <c r="K48" s="90">
        <v>84054</v>
      </c>
      <c r="L48" s="91" t="s">
        <v>81</v>
      </c>
      <c r="M48" s="91" t="s">
        <v>3</v>
      </c>
      <c r="N48" s="92">
        <v>43750</v>
      </c>
      <c r="O48" s="93">
        <v>35000</v>
      </c>
      <c r="P48" s="94" t="s">
        <v>20</v>
      </c>
      <c r="Q48" s="93">
        <v>8750</v>
      </c>
      <c r="R48" s="95">
        <v>0.2</v>
      </c>
      <c r="S48" s="85" t="s">
        <v>114</v>
      </c>
      <c r="T48" s="96" t="s">
        <v>115</v>
      </c>
    </row>
    <row r="49" spans="2:20" x14ac:dyDescent="0.3">
      <c r="B49" s="2">
        <v>82</v>
      </c>
      <c r="C49" s="3" t="s">
        <v>135</v>
      </c>
      <c r="D49" s="84">
        <v>2</v>
      </c>
      <c r="E49" s="85" t="s">
        <v>136</v>
      </c>
      <c r="F49" s="86" t="s">
        <v>135</v>
      </c>
      <c r="G49" s="87">
        <v>44708</v>
      </c>
      <c r="H49" s="88" t="s">
        <v>587</v>
      </c>
      <c r="I49" s="87">
        <v>44803</v>
      </c>
      <c r="J49" s="89" t="s">
        <v>137</v>
      </c>
      <c r="K49" s="90">
        <v>274618</v>
      </c>
      <c r="L49" s="91" t="s">
        <v>81</v>
      </c>
      <c r="M49" s="91" t="s">
        <v>3</v>
      </c>
      <c r="N49" s="92">
        <v>43750</v>
      </c>
      <c r="O49" s="93">
        <v>35000</v>
      </c>
      <c r="P49" s="94" t="s">
        <v>20</v>
      </c>
      <c r="Q49" s="93">
        <v>8750</v>
      </c>
      <c r="R49" s="95">
        <v>0.2</v>
      </c>
      <c r="S49" s="85" t="s">
        <v>138</v>
      </c>
      <c r="T49" s="96" t="s">
        <v>139</v>
      </c>
    </row>
    <row r="50" spans="2:20" x14ac:dyDescent="0.3">
      <c r="B50" s="2">
        <v>132</v>
      </c>
      <c r="C50" s="3" t="s">
        <v>140</v>
      </c>
      <c r="D50" s="84">
        <v>2</v>
      </c>
      <c r="E50" s="85" t="s">
        <v>136</v>
      </c>
      <c r="F50" s="86" t="s">
        <v>140</v>
      </c>
      <c r="G50" s="87">
        <v>44708</v>
      </c>
      <c r="H50" s="88" t="s">
        <v>587</v>
      </c>
      <c r="I50" s="87">
        <v>44803</v>
      </c>
      <c r="J50" s="89" t="s">
        <v>141</v>
      </c>
      <c r="K50" s="90">
        <v>44279</v>
      </c>
      <c r="L50" s="91" t="s">
        <v>81</v>
      </c>
      <c r="M50" s="91" t="s">
        <v>3</v>
      </c>
      <c r="N50" s="92">
        <v>43750</v>
      </c>
      <c r="O50" s="93">
        <v>35000</v>
      </c>
      <c r="P50" s="94" t="s">
        <v>20</v>
      </c>
      <c r="Q50" s="93">
        <v>8750</v>
      </c>
      <c r="R50" s="95">
        <v>0.2</v>
      </c>
      <c r="S50" s="85" t="s">
        <v>138</v>
      </c>
      <c r="T50" s="96" t="s">
        <v>139</v>
      </c>
    </row>
    <row r="51" spans="2:20" x14ac:dyDescent="0.3">
      <c r="B51" s="2">
        <v>69</v>
      </c>
      <c r="C51" s="3" t="s">
        <v>142</v>
      </c>
      <c r="D51" s="84">
        <v>2</v>
      </c>
      <c r="E51" s="85" t="s">
        <v>143</v>
      </c>
      <c r="F51" s="86" t="s">
        <v>142</v>
      </c>
      <c r="G51" s="87">
        <v>44700</v>
      </c>
      <c r="H51" s="88" t="s">
        <v>588</v>
      </c>
      <c r="I51" s="87">
        <v>44803</v>
      </c>
      <c r="J51" s="89" t="s">
        <v>144</v>
      </c>
      <c r="K51" s="90">
        <v>82954</v>
      </c>
      <c r="L51" s="91" t="s">
        <v>81</v>
      </c>
      <c r="M51" s="91" t="s">
        <v>3</v>
      </c>
      <c r="N51" s="92">
        <v>43750</v>
      </c>
      <c r="O51" s="93">
        <v>35000</v>
      </c>
      <c r="P51" s="94" t="s">
        <v>20</v>
      </c>
      <c r="Q51" s="93">
        <v>8750</v>
      </c>
      <c r="R51" s="97">
        <v>0.2</v>
      </c>
      <c r="S51" s="85" t="s">
        <v>145</v>
      </c>
      <c r="T51" s="96" t="s">
        <v>146</v>
      </c>
    </row>
    <row r="52" spans="2:20" x14ac:dyDescent="0.3">
      <c r="B52" s="2">
        <v>70</v>
      </c>
      <c r="C52" s="3" t="s">
        <v>147</v>
      </c>
      <c r="D52" s="84">
        <v>2</v>
      </c>
      <c r="E52" s="85" t="s">
        <v>143</v>
      </c>
      <c r="F52" s="86" t="s">
        <v>147</v>
      </c>
      <c r="G52" s="87">
        <v>44700</v>
      </c>
      <c r="H52" s="88" t="s">
        <v>588</v>
      </c>
      <c r="I52" s="87">
        <v>44803</v>
      </c>
      <c r="J52" s="89" t="s">
        <v>148</v>
      </c>
      <c r="K52" s="90">
        <v>82948</v>
      </c>
      <c r="L52" s="91" t="s">
        <v>81</v>
      </c>
      <c r="M52" s="91" t="s">
        <v>3</v>
      </c>
      <c r="N52" s="92">
        <v>43750</v>
      </c>
      <c r="O52" s="93">
        <v>35000</v>
      </c>
      <c r="P52" s="94" t="s">
        <v>20</v>
      </c>
      <c r="Q52" s="93">
        <v>8750</v>
      </c>
      <c r="R52" s="97">
        <v>0.2</v>
      </c>
      <c r="S52" s="85" t="s">
        <v>145</v>
      </c>
      <c r="T52" s="96" t="s">
        <v>146</v>
      </c>
    </row>
    <row r="53" spans="2:20" x14ac:dyDescent="0.3">
      <c r="B53" s="2">
        <v>65</v>
      </c>
      <c r="C53" s="3" t="s">
        <v>154</v>
      </c>
      <c r="D53" s="84">
        <v>2</v>
      </c>
      <c r="E53" s="85" t="s">
        <v>155</v>
      </c>
      <c r="F53" s="86" t="s">
        <v>154</v>
      </c>
      <c r="G53" s="87">
        <v>44711</v>
      </c>
      <c r="H53" s="88" t="s">
        <v>589</v>
      </c>
      <c r="I53" s="87">
        <v>44804</v>
      </c>
      <c r="J53" s="98" t="s">
        <v>156</v>
      </c>
      <c r="K53" s="94">
        <v>53641</v>
      </c>
      <c r="L53" s="91" t="s">
        <v>81</v>
      </c>
      <c r="M53" s="91" t="s">
        <v>3</v>
      </c>
      <c r="N53" s="99">
        <v>43750</v>
      </c>
      <c r="O53" s="100">
        <v>35000</v>
      </c>
      <c r="P53" s="94" t="s">
        <v>20</v>
      </c>
      <c r="Q53" s="100">
        <v>8750</v>
      </c>
      <c r="R53" s="95">
        <v>0.2</v>
      </c>
      <c r="S53" s="85" t="s">
        <v>152</v>
      </c>
      <c r="T53" s="96" t="s">
        <v>157</v>
      </c>
    </row>
    <row r="54" spans="2:20" x14ac:dyDescent="0.3">
      <c r="B54" s="2">
        <v>76</v>
      </c>
      <c r="C54" s="3" t="s">
        <v>158</v>
      </c>
      <c r="D54" s="84">
        <v>2</v>
      </c>
      <c r="E54" s="85" t="s">
        <v>155</v>
      </c>
      <c r="F54" s="86" t="s">
        <v>158</v>
      </c>
      <c r="G54" s="87">
        <v>44711</v>
      </c>
      <c r="H54" s="88" t="s">
        <v>589</v>
      </c>
      <c r="I54" s="87">
        <v>44804</v>
      </c>
      <c r="J54" s="98" t="s">
        <v>159</v>
      </c>
      <c r="K54" s="94">
        <v>53642</v>
      </c>
      <c r="L54" s="91" t="s">
        <v>81</v>
      </c>
      <c r="M54" s="91" t="s">
        <v>3</v>
      </c>
      <c r="N54" s="99">
        <v>43750</v>
      </c>
      <c r="O54" s="100">
        <v>35000</v>
      </c>
      <c r="P54" s="94" t="s">
        <v>20</v>
      </c>
      <c r="Q54" s="100">
        <v>8750</v>
      </c>
      <c r="R54" s="95">
        <v>0.2</v>
      </c>
      <c r="S54" s="85" t="s">
        <v>152</v>
      </c>
      <c r="T54" s="96" t="s">
        <v>157</v>
      </c>
    </row>
    <row r="55" spans="2:20" x14ac:dyDescent="0.3">
      <c r="B55" s="2">
        <v>97</v>
      </c>
      <c r="C55" s="3" t="s">
        <v>183</v>
      </c>
      <c r="D55" s="84">
        <v>2</v>
      </c>
      <c r="E55" s="85" t="s">
        <v>184</v>
      </c>
      <c r="F55" s="86" t="s">
        <v>183</v>
      </c>
      <c r="G55" s="87">
        <v>44707</v>
      </c>
      <c r="H55" s="88" t="s">
        <v>590</v>
      </c>
      <c r="I55" s="87">
        <v>44803</v>
      </c>
      <c r="J55" s="89" t="s">
        <v>185</v>
      </c>
      <c r="K55" s="90">
        <v>69370</v>
      </c>
      <c r="L55" s="91" t="s">
        <v>81</v>
      </c>
      <c r="M55" s="91" t="s">
        <v>3</v>
      </c>
      <c r="N55" s="92">
        <v>43750</v>
      </c>
      <c r="O55" s="93">
        <v>35000</v>
      </c>
      <c r="P55" s="94" t="s">
        <v>20</v>
      </c>
      <c r="Q55" s="93">
        <v>8750</v>
      </c>
      <c r="R55" s="95">
        <v>0.2</v>
      </c>
      <c r="S55" s="85" t="s">
        <v>145</v>
      </c>
      <c r="T55" s="96" t="s">
        <v>186</v>
      </c>
    </row>
    <row r="56" spans="2:20" x14ac:dyDescent="0.3">
      <c r="B56" s="2">
        <v>130</v>
      </c>
      <c r="C56" s="3" t="s">
        <v>187</v>
      </c>
      <c r="D56" s="84">
        <v>2</v>
      </c>
      <c r="E56" s="85" t="s">
        <v>184</v>
      </c>
      <c r="F56" s="86" t="s">
        <v>187</v>
      </c>
      <c r="G56" s="87">
        <v>44707</v>
      </c>
      <c r="H56" s="88" t="s">
        <v>590</v>
      </c>
      <c r="I56" s="87">
        <v>44803</v>
      </c>
      <c r="J56" s="89" t="s">
        <v>188</v>
      </c>
      <c r="K56" s="90">
        <v>69389</v>
      </c>
      <c r="L56" s="91" t="s">
        <v>81</v>
      </c>
      <c r="M56" s="91" t="s">
        <v>3</v>
      </c>
      <c r="N56" s="92">
        <v>43750</v>
      </c>
      <c r="O56" s="93">
        <v>35000</v>
      </c>
      <c r="P56" s="94" t="s">
        <v>20</v>
      </c>
      <c r="Q56" s="93">
        <v>8750</v>
      </c>
      <c r="R56" s="95">
        <v>0.2</v>
      </c>
      <c r="S56" s="85" t="s">
        <v>145</v>
      </c>
      <c r="T56" s="96" t="s">
        <v>186</v>
      </c>
    </row>
    <row r="57" spans="2:20" x14ac:dyDescent="0.3">
      <c r="B57" s="2">
        <v>95</v>
      </c>
      <c r="C57" s="3" t="s">
        <v>194</v>
      </c>
      <c r="D57" s="84">
        <v>2</v>
      </c>
      <c r="E57" s="85" t="s">
        <v>195</v>
      </c>
      <c r="F57" s="86" t="s">
        <v>194</v>
      </c>
      <c r="G57" s="87">
        <v>44700</v>
      </c>
      <c r="H57" s="88" t="s">
        <v>591</v>
      </c>
      <c r="I57" s="87">
        <v>44803</v>
      </c>
      <c r="J57" s="89" t="s">
        <v>196</v>
      </c>
      <c r="K57" s="90">
        <v>106080</v>
      </c>
      <c r="L57" s="91" t="s">
        <v>81</v>
      </c>
      <c r="M57" s="91" t="s">
        <v>3</v>
      </c>
      <c r="N57" s="101">
        <v>41180</v>
      </c>
      <c r="O57" s="102">
        <v>32944</v>
      </c>
      <c r="P57" s="94" t="s">
        <v>20</v>
      </c>
      <c r="Q57" s="102">
        <v>8236</v>
      </c>
      <c r="R57" s="95">
        <v>0.2</v>
      </c>
      <c r="S57" s="85" t="s">
        <v>92</v>
      </c>
      <c r="T57" s="96" t="s">
        <v>197</v>
      </c>
    </row>
    <row r="58" spans="2:20" x14ac:dyDescent="0.3">
      <c r="B58" s="2">
        <v>124</v>
      </c>
      <c r="C58" s="3" t="s">
        <v>198</v>
      </c>
      <c r="D58" s="84">
        <v>2</v>
      </c>
      <c r="E58" s="85" t="s">
        <v>195</v>
      </c>
      <c r="F58" s="86" t="s">
        <v>198</v>
      </c>
      <c r="G58" s="87">
        <v>44700</v>
      </c>
      <c r="H58" s="88" t="s">
        <v>591</v>
      </c>
      <c r="I58" s="87">
        <v>44803</v>
      </c>
      <c r="J58" s="89" t="s">
        <v>199</v>
      </c>
      <c r="K58" s="90">
        <v>34378</v>
      </c>
      <c r="L58" s="91" t="s">
        <v>81</v>
      </c>
      <c r="M58" s="91" t="s">
        <v>3</v>
      </c>
      <c r="N58" s="92">
        <v>43750</v>
      </c>
      <c r="O58" s="93">
        <v>35000</v>
      </c>
      <c r="P58" s="94" t="s">
        <v>20</v>
      </c>
      <c r="Q58" s="93">
        <v>8750</v>
      </c>
      <c r="R58" s="95">
        <v>0.2</v>
      </c>
      <c r="S58" s="85" t="s">
        <v>92</v>
      </c>
      <c r="T58" s="96" t="s">
        <v>197</v>
      </c>
    </row>
    <row r="59" spans="2:20" x14ac:dyDescent="0.3">
      <c r="B59" s="2">
        <v>93</v>
      </c>
      <c r="C59" s="3" t="s">
        <v>209</v>
      </c>
      <c r="D59" s="84">
        <v>2</v>
      </c>
      <c r="E59" s="85" t="s">
        <v>210</v>
      </c>
      <c r="F59" s="86" t="s">
        <v>209</v>
      </c>
      <c r="G59" s="87">
        <v>44708</v>
      </c>
      <c r="H59" s="88" t="s">
        <v>592</v>
      </c>
      <c r="I59" s="87">
        <v>44803</v>
      </c>
      <c r="J59" s="89" t="s">
        <v>211</v>
      </c>
      <c r="K59" s="90">
        <v>85008</v>
      </c>
      <c r="L59" s="91" t="s">
        <v>81</v>
      </c>
      <c r="M59" s="91" t="s">
        <v>3</v>
      </c>
      <c r="N59" s="99">
        <v>43750</v>
      </c>
      <c r="O59" s="100">
        <v>35000</v>
      </c>
      <c r="P59" s="94" t="s">
        <v>20</v>
      </c>
      <c r="Q59" s="100">
        <v>8750</v>
      </c>
      <c r="R59" s="95">
        <v>0.2</v>
      </c>
      <c r="S59" s="85" t="s">
        <v>114</v>
      </c>
      <c r="T59" s="96" t="s">
        <v>212</v>
      </c>
    </row>
    <row r="60" spans="2:20" x14ac:dyDescent="0.3">
      <c r="B60" s="2">
        <v>94</v>
      </c>
      <c r="C60" s="3" t="s">
        <v>213</v>
      </c>
      <c r="D60" s="84">
        <v>2</v>
      </c>
      <c r="E60" s="85" t="s">
        <v>210</v>
      </c>
      <c r="F60" s="86" t="s">
        <v>213</v>
      </c>
      <c r="G60" s="87">
        <v>44708</v>
      </c>
      <c r="H60" s="88" t="s">
        <v>592</v>
      </c>
      <c r="I60" s="87">
        <v>44803</v>
      </c>
      <c r="J60" s="89" t="s">
        <v>214</v>
      </c>
      <c r="K60" s="90">
        <v>85011</v>
      </c>
      <c r="L60" s="91" t="s">
        <v>81</v>
      </c>
      <c r="M60" s="91" t="s">
        <v>3</v>
      </c>
      <c r="N60" s="99">
        <v>43750</v>
      </c>
      <c r="O60" s="100">
        <v>35000</v>
      </c>
      <c r="P60" s="94" t="s">
        <v>20</v>
      </c>
      <c r="Q60" s="100">
        <v>8750</v>
      </c>
      <c r="R60" s="95">
        <v>0.2</v>
      </c>
      <c r="S60" s="85" t="s">
        <v>114</v>
      </c>
      <c r="T60" s="96" t="s">
        <v>212</v>
      </c>
    </row>
    <row r="61" spans="2:20" x14ac:dyDescent="0.3">
      <c r="B61" s="2">
        <v>72</v>
      </c>
      <c r="C61" s="3" t="s">
        <v>287</v>
      </c>
      <c r="D61" s="84">
        <v>2</v>
      </c>
      <c r="E61" s="85" t="s">
        <v>288</v>
      </c>
      <c r="F61" s="86" t="s">
        <v>287</v>
      </c>
      <c r="G61" s="87">
        <v>44711</v>
      </c>
      <c r="H61" s="88" t="s">
        <v>593</v>
      </c>
      <c r="I61" s="87">
        <v>44803</v>
      </c>
      <c r="J61" s="98" t="s">
        <v>289</v>
      </c>
      <c r="K61" s="94">
        <v>17693</v>
      </c>
      <c r="L61" s="91" t="s">
        <v>81</v>
      </c>
      <c r="M61" s="91" t="s">
        <v>3</v>
      </c>
      <c r="N61" s="99">
        <v>43750</v>
      </c>
      <c r="O61" s="100">
        <v>35000</v>
      </c>
      <c r="P61" s="94" t="s">
        <v>290</v>
      </c>
      <c r="Q61" s="100">
        <v>8750</v>
      </c>
      <c r="R61" s="95">
        <v>0.2</v>
      </c>
      <c r="S61" s="85" t="s">
        <v>114</v>
      </c>
      <c r="T61" s="96" t="s">
        <v>291</v>
      </c>
    </row>
    <row r="62" spans="2:20" x14ac:dyDescent="0.3">
      <c r="B62" s="2">
        <v>88</v>
      </c>
      <c r="C62" s="3" t="s">
        <v>292</v>
      </c>
      <c r="D62" s="84">
        <v>2</v>
      </c>
      <c r="E62" s="85" t="s">
        <v>288</v>
      </c>
      <c r="F62" s="86" t="s">
        <v>292</v>
      </c>
      <c r="G62" s="87">
        <v>44711</v>
      </c>
      <c r="H62" s="88" t="s">
        <v>593</v>
      </c>
      <c r="I62" s="87">
        <v>44803</v>
      </c>
      <c r="J62" s="98" t="s">
        <v>293</v>
      </c>
      <c r="K62" s="94">
        <v>17692</v>
      </c>
      <c r="L62" s="91" t="s">
        <v>81</v>
      </c>
      <c r="M62" s="91" t="s">
        <v>3</v>
      </c>
      <c r="N62" s="99">
        <v>43750</v>
      </c>
      <c r="O62" s="100">
        <v>35000</v>
      </c>
      <c r="P62" s="103" t="s">
        <v>19</v>
      </c>
      <c r="Q62" s="100">
        <v>8750</v>
      </c>
      <c r="R62" s="95">
        <v>0.2</v>
      </c>
      <c r="S62" s="85" t="s">
        <v>114</v>
      </c>
      <c r="T62" s="96" t="s">
        <v>291</v>
      </c>
    </row>
    <row r="63" spans="2:20" x14ac:dyDescent="0.3">
      <c r="B63" s="2">
        <v>15</v>
      </c>
      <c r="C63" s="5" t="s">
        <v>439</v>
      </c>
      <c r="D63" s="104">
        <v>2</v>
      </c>
      <c r="E63" s="85" t="s">
        <v>440</v>
      </c>
      <c r="F63" s="86" t="s">
        <v>439</v>
      </c>
      <c r="G63" s="87">
        <v>44705</v>
      </c>
      <c r="H63" s="88" t="s">
        <v>594</v>
      </c>
      <c r="I63" s="87">
        <v>44804</v>
      </c>
      <c r="J63" s="105" t="s">
        <v>441</v>
      </c>
      <c r="K63" s="106">
        <v>110317</v>
      </c>
      <c r="L63" s="107" t="s">
        <v>351</v>
      </c>
      <c r="M63" s="108" t="s">
        <v>2</v>
      </c>
      <c r="N63" s="109">
        <v>17500</v>
      </c>
      <c r="O63" s="110">
        <v>14000</v>
      </c>
      <c r="P63" s="107" t="s">
        <v>20</v>
      </c>
      <c r="Q63" s="110">
        <v>3500</v>
      </c>
      <c r="R63" s="111">
        <v>0.2</v>
      </c>
      <c r="S63" s="85" t="s">
        <v>442</v>
      </c>
      <c r="T63" s="96" t="s">
        <v>443</v>
      </c>
    </row>
    <row r="64" spans="2:20" x14ac:dyDescent="0.3">
      <c r="B64" s="2">
        <v>16</v>
      </c>
      <c r="C64" s="5" t="s">
        <v>444</v>
      </c>
      <c r="D64" s="104">
        <v>2</v>
      </c>
      <c r="E64" s="85" t="s">
        <v>440</v>
      </c>
      <c r="F64" s="86" t="s">
        <v>444</v>
      </c>
      <c r="G64" s="87">
        <v>44705</v>
      </c>
      <c r="H64" s="88" t="s">
        <v>594</v>
      </c>
      <c r="I64" s="87">
        <v>44804</v>
      </c>
      <c r="J64" s="105" t="s">
        <v>445</v>
      </c>
      <c r="K64" s="106">
        <v>110315</v>
      </c>
      <c r="L64" s="107" t="s">
        <v>310</v>
      </c>
      <c r="M64" s="108" t="s">
        <v>2</v>
      </c>
      <c r="N64" s="109">
        <v>17500</v>
      </c>
      <c r="O64" s="110">
        <v>14000</v>
      </c>
      <c r="P64" s="107" t="s">
        <v>20</v>
      </c>
      <c r="Q64" s="110">
        <v>3500</v>
      </c>
      <c r="R64" s="111">
        <v>0.2</v>
      </c>
      <c r="S64" s="85" t="s">
        <v>442</v>
      </c>
      <c r="T64" s="96" t="s">
        <v>443</v>
      </c>
    </row>
    <row r="65" spans="2:20" x14ac:dyDescent="0.3">
      <c r="B65" s="2">
        <v>49</v>
      </c>
      <c r="C65" s="3" t="s">
        <v>451</v>
      </c>
      <c r="D65" s="84">
        <v>2</v>
      </c>
      <c r="E65" s="85" t="s">
        <v>452</v>
      </c>
      <c r="F65" s="86" t="s">
        <v>451</v>
      </c>
      <c r="G65" s="87">
        <v>44707</v>
      </c>
      <c r="H65" s="88" t="s">
        <v>595</v>
      </c>
      <c r="I65" s="87">
        <v>44803</v>
      </c>
      <c r="J65" s="89" t="s">
        <v>453</v>
      </c>
      <c r="K65" s="90">
        <v>89191</v>
      </c>
      <c r="L65" s="91" t="s">
        <v>310</v>
      </c>
      <c r="M65" s="91" t="s">
        <v>2</v>
      </c>
      <c r="N65" s="92">
        <v>17500</v>
      </c>
      <c r="O65" s="93">
        <v>14000</v>
      </c>
      <c r="P65" s="94" t="s">
        <v>20</v>
      </c>
      <c r="Q65" s="93">
        <v>3500</v>
      </c>
      <c r="R65" s="95">
        <v>0.2</v>
      </c>
      <c r="S65" s="85" t="s">
        <v>92</v>
      </c>
      <c r="T65" s="96" t="s">
        <v>454</v>
      </c>
    </row>
    <row r="66" spans="2:20" x14ac:dyDescent="0.3">
      <c r="B66" s="2">
        <v>50</v>
      </c>
      <c r="C66" s="3" t="s">
        <v>455</v>
      </c>
      <c r="D66" s="84">
        <v>2</v>
      </c>
      <c r="E66" s="85" t="s">
        <v>452</v>
      </c>
      <c r="F66" s="86" t="s">
        <v>455</v>
      </c>
      <c r="G66" s="87">
        <v>44707</v>
      </c>
      <c r="H66" s="88" t="s">
        <v>595</v>
      </c>
      <c r="I66" s="87">
        <v>44803</v>
      </c>
      <c r="J66" s="89" t="s">
        <v>456</v>
      </c>
      <c r="K66" s="90">
        <v>89838</v>
      </c>
      <c r="L66" s="91" t="s">
        <v>75</v>
      </c>
      <c r="M66" s="91" t="s">
        <v>2</v>
      </c>
      <c r="N66" s="92">
        <v>17500</v>
      </c>
      <c r="O66" s="93">
        <v>14000</v>
      </c>
      <c r="P66" s="94" t="s">
        <v>20</v>
      </c>
      <c r="Q66" s="93">
        <v>3500</v>
      </c>
      <c r="R66" s="95">
        <v>0.2</v>
      </c>
      <c r="S66" s="85" t="s">
        <v>92</v>
      </c>
      <c r="T66" s="96" t="s">
        <v>454</v>
      </c>
    </row>
    <row r="67" spans="2:20" x14ac:dyDescent="0.3">
      <c r="B67" s="2">
        <v>1</v>
      </c>
      <c r="C67" s="5" t="s">
        <v>498</v>
      </c>
      <c r="D67" s="104">
        <v>2</v>
      </c>
      <c r="E67" s="85" t="s">
        <v>503</v>
      </c>
      <c r="F67" s="86" t="s">
        <v>498</v>
      </c>
      <c r="G67" s="87">
        <v>44644</v>
      </c>
      <c r="H67" s="88" t="s">
        <v>596</v>
      </c>
      <c r="I67" s="87">
        <v>44803</v>
      </c>
      <c r="J67" s="105" t="s">
        <v>499</v>
      </c>
      <c r="K67" s="106">
        <v>8226</v>
      </c>
      <c r="L67" s="108" t="s">
        <v>351</v>
      </c>
      <c r="M67" s="108" t="s">
        <v>2</v>
      </c>
      <c r="N67" s="109">
        <v>17500</v>
      </c>
      <c r="O67" s="110">
        <v>14000</v>
      </c>
      <c r="P67" s="107" t="s">
        <v>20</v>
      </c>
      <c r="Q67" s="110">
        <v>3500</v>
      </c>
      <c r="R67" s="112">
        <v>0.2</v>
      </c>
      <c r="S67" s="85" t="s">
        <v>109</v>
      </c>
      <c r="T67" s="96" t="s">
        <v>500</v>
      </c>
    </row>
    <row r="68" spans="2:20" x14ac:dyDescent="0.3">
      <c r="B68" s="2">
        <v>2</v>
      </c>
      <c r="C68" s="5" t="s">
        <v>501</v>
      </c>
      <c r="D68" s="104">
        <v>2</v>
      </c>
      <c r="E68" s="85" t="s">
        <v>503</v>
      </c>
      <c r="F68" s="86" t="s">
        <v>501</v>
      </c>
      <c r="G68" s="87">
        <v>44644</v>
      </c>
      <c r="H68" s="88" t="s">
        <v>596</v>
      </c>
      <c r="I68" s="87">
        <v>44803</v>
      </c>
      <c r="J68" s="105" t="s">
        <v>502</v>
      </c>
      <c r="K68" s="106">
        <v>8225</v>
      </c>
      <c r="L68" s="108" t="s">
        <v>351</v>
      </c>
      <c r="M68" s="108" t="s">
        <v>2</v>
      </c>
      <c r="N68" s="109">
        <v>17500</v>
      </c>
      <c r="O68" s="110">
        <v>14000</v>
      </c>
      <c r="P68" s="107" t="s">
        <v>20</v>
      </c>
      <c r="Q68" s="110">
        <v>3500</v>
      </c>
      <c r="R68" s="112">
        <v>0.2</v>
      </c>
      <c r="S68" s="85" t="s">
        <v>109</v>
      </c>
      <c r="T68" s="96" t="s">
        <v>500</v>
      </c>
    </row>
    <row r="69" spans="2:20" x14ac:dyDescent="0.3">
      <c r="B69" s="2">
        <v>73</v>
      </c>
      <c r="C69" s="3" t="s">
        <v>127</v>
      </c>
      <c r="D69" s="136">
        <v>3</v>
      </c>
      <c r="E69" s="137" t="s">
        <v>128</v>
      </c>
      <c r="F69" s="138" t="s">
        <v>127</v>
      </c>
      <c r="G69" s="139">
        <v>44699</v>
      </c>
      <c r="H69" s="140" t="s">
        <v>597</v>
      </c>
      <c r="I69" s="139">
        <v>44803</v>
      </c>
      <c r="J69" s="141" t="s">
        <v>129</v>
      </c>
      <c r="K69" s="142">
        <v>104656</v>
      </c>
      <c r="L69" s="143" t="s">
        <v>81</v>
      </c>
      <c r="M69" s="143" t="s">
        <v>3</v>
      </c>
      <c r="N69" s="144">
        <v>43750</v>
      </c>
      <c r="O69" s="145">
        <v>35000</v>
      </c>
      <c r="P69" s="146" t="s">
        <v>20</v>
      </c>
      <c r="Q69" s="145">
        <v>8750</v>
      </c>
      <c r="R69" s="147">
        <v>0.2</v>
      </c>
      <c r="S69" s="137" t="s">
        <v>92</v>
      </c>
      <c r="T69" s="148" t="s">
        <v>130</v>
      </c>
    </row>
    <row r="70" spans="2:20" x14ac:dyDescent="0.3">
      <c r="B70" s="2">
        <v>100</v>
      </c>
      <c r="C70" s="3" t="s">
        <v>131</v>
      </c>
      <c r="D70" s="136">
        <v>3</v>
      </c>
      <c r="E70" s="137" t="s">
        <v>128</v>
      </c>
      <c r="F70" s="138" t="s">
        <v>131</v>
      </c>
      <c r="G70" s="139">
        <v>44699</v>
      </c>
      <c r="H70" s="140" t="s">
        <v>597</v>
      </c>
      <c r="I70" s="139">
        <v>44803</v>
      </c>
      <c r="J70" s="141" t="s">
        <v>132</v>
      </c>
      <c r="K70" s="142">
        <v>103537</v>
      </c>
      <c r="L70" s="143" t="s">
        <v>81</v>
      </c>
      <c r="M70" s="143" t="s">
        <v>3</v>
      </c>
      <c r="N70" s="144">
        <v>43750</v>
      </c>
      <c r="O70" s="145">
        <v>35000</v>
      </c>
      <c r="P70" s="146" t="s">
        <v>20</v>
      </c>
      <c r="Q70" s="145">
        <v>8750</v>
      </c>
      <c r="R70" s="147">
        <v>0.2</v>
      </c>
      <c r="S70" s="137" t="s">
        <v>92</v>
      </c>
      <c r="T70" s="148" t="s">
        <v>130</v>
      </c>
    </row>
    <row r="71" spans="2:20" x14ac:dyDescent="0.3">
      <c r="B71" s="2">
        <v>103</v>
      </c>
      <c r="C71" s="3" t="s">
        <v>133</v>
      </c>
      <c r="D71" s="136">
        <v>3</v>
      </c>
      <c r="E71" s="137" t="s">
        <v>128</v>
      </c>
      <c r="F71" s="138" t="s">
        <v>133</v>
      </c>
      <c r="G71" s="139">
        <v>44699</v>
      </c>
      <c r="H71" s="140" t="s">
        <v>597</v>
      </c>
      <c r="I71" s="139">
        <v>44803</v>
      </c>
      <c r="J71" s="141" t="s">
        <v>134</v>
      </c>
      <c r="K71" s="142">
        <v>103908</v>
      </c>
      <c r="L71" s="143" t="s">
        <v>81</v>
      </c>
      <c r="M71" s="143" t="s">
        <v>3</v>
      </c>
      <c r="N71" s="149">
        <v>43500</v>
      </c>
      <c r="O71" s="150">
        <v>34750</v>
      </c>
      <c r="P71" s="146" t="s">
        <v>20</v>
      </c>
      <c r="Q71" s="145">
        <v>8750</v>
      </c>
      <c r="R71" s="147">
        <v>0.20114942528735633</v>
      </c>
      <c r="S71" s="137" t="s">
        <v>92</v>
      </c>
      <c r="T71" s="148" t="s">
        <v>130</v>
      </c>
    </row>
    <row r="72" spans="2:20" x14ac:dyDescent="0.3">
      <c r="B72" s="2">
        <v>10</v>
      </c>
      <c r="C72" s="5" t="s">
        <v>248</v>
      </c>
      <c r="D72" s="151">
        <v>3</v>
      </c>
      <c r="E72" s="137" t="s">
        <v>249</v>
      </c>
      <c r="F72" s="138" t="s">
        <v>248</v>
      </c>
      <c r="G72" s="139">
        <v>44685</v>
      </c>
      <c r="H72" s="140" t="s">
        <v>598</v>
      </c>
      <c r="I72" s="139">
        <v>44804</v>
      </c>
      <c r="J72" s="152" t="s">
        <v>250</v>
      </c>
      <c r="K72" s="153">
        <v>61329</v>
      </c>
      <c r="L72" s="154" t="s">
        <v>81</v>
      </c>
      <c r="M72" s="154" t="s">
        <v>2</v>
      </c>
      <c r="N72" s="155">
        <v>17500</v>
      </c>
      <c r="O72" s="156">
        <v>14000</v>
      </c>
      <c r="P72" s="153" t="s">
        <v>20</v>
      </c>
      <c r="Q72" s="156">
        <v>3500</v>
      </c>
      <c r="R72" s="157">
        <v>0.2</v>
      </c>
      <c r="S72" s="137" t="s">
        <v>152</v>
      </c>
      <c r="T72" s="148" t="s">
        <v>251</v>
      </c>
    </row>
    <row r="73" spans="2:20" x14ac:dyDescent="0.3">
      <c r="B73" s="2">
        <v>11</v>
      </c>
      <c r="C73" s="5" t="s">
        <v>252</v>
      </c>
      <c r="D73" s="151">
        <v>3</v>
      </c>
      <c r="E73" s="137" t="s">
        <v>249</v>
      </c>
      <c r="F73" s="138" t="s">
        <v>252</v>
      </c>
      <c r="G73" s="139">
        <v>44685</v>
      </c>
      <c r="H73" s="140" t="s">
        <v>598</v>
      </c>
      <c r="I73" s="139">
        <v>44804</v>
      </c>
      <c r="J73" s="152" t="s">
        <v>253</v>
      </c>
      <c r="K73" s="153">
        <v>61335</v>
      </c>
      <c r="L73" s="154" t="s">
        <v>81</v>
      </c>
      <c r="M73" s="154" t="s">
        <v>2</v>
      </c>
      <c r="N73" s="155">
        <v>17500</v>
      </c>
      <c r="O73" s="156">
        <v>14000</v>
      </c>
      <c r="P73" s="153" t="s">
        <v>20</v>
      </c>
      <c r="Q73" s="156">
        <v>3500</v>
      </c>
      <c r="R73" s="157">
        <v>0.2</v>
      </c>
      <c r="S73" s="137" t="s">
        <v>152</v>
      </c>
      <c r="T73" s="148" t="s">
        <v>251</v>
      </c>
    </row>
    <row r="74" spans="2:20" x14ac:dyDescent="0.3">
      <c r="B74" s="2">
        <v>12</v>
      </c>
      <c r="C74" s="5" t="s">
        <v>254</v>
      </c>
      <c r="D74" s="151">
        <v>3</v>
      </c>
      <c r="E74" s="137" t="s">
        <v>249</v>
      </c>
      <c r="F74" s="138" t="s">
        <v>254</v>
      </c>
      <c r="G74" s="139">
        <v>44685</v>
      </c>
      <c r="H74" s="140" t="s">
        <v>598</v>
      </c>
      <c r="I74" s="139">
        <v>44804</v>
      </c>
      <c r="J74" s="152" t="s">
        <v>255</v>
      </c>
      <c r="K74" s="153">
        <v>61341</v>
      </c>
      <c r="L74" s="154" t="s">
        <v>81</v>
      </c>
      <c r="M74" s="154" t="s">
        <v>2</v>
      </c>
      <c r="N74" s="155">
        <v>17500</v>
      </c>
      <c r="O74" s="156">
        <v>14000</v>
      </c>
      <c r="P74" s="153" t="s">
        <v>20</v>
      </c>
      <c r="Q74" s="156">
        <v>3500</v>
      </c>
      <c r="R74" s="157">
        <v>0.2</v>
      </c>
      <c r="S74" s="137" t="s">
        <v>152</v>
      </c>
      <c r="T74" s="148" t="s">
        <v>251</v>
      </c>
    </row>
    <row r="75" spans="2:20" x14ac:dyDescent="0.3">
      <c r="B75" s="2">
        <v>66</v>
      </c>
      <c r="C75" s="3" t="s">
        <v>294</v>
      </c>
      <c r="D75" s="136">
        <v>3</v>
      </c>
      <c r="E75" s="137" t="s">
        <v>295</v>
      </c>
      <c r="F75" s="138" t="s">
        <v>294</v>
      </c>
      <c r="G75" s="139">
        <v>44701</v>
      </c>
      <c r="H75" s="140" t="s">
        <v>599</v>
      </c>
      <c r="I75" s="139">
        <v>44803</v>
      </c>
      <c r="J75" s="141" t="s">
        <v>296</v>
      </c>
      <c r="K75" s="142">
        <v>53560</v>
      </c>
      <c r="L75" s="143" t="s">
        <v>81</v>
      </c>
      <c r="M75" s="143" t="s">
        <v>3</v>
      </c>
      <c r="N75" s="144">
        <v>43750</v>
      </c>
      <c r="O75" s="145">
        <v>35000</v>
      </c>
      <c r="P75" s="146" t="s">
        <v>20</v>
      </c>
      <c r="Q75" s="145">
        <v>8750</v>
      </c>
      <c r="R75" s="147">
        <v>0.2</v>
      </c>
      <c r="S75" s="137" t="s">
        <v>145</v>
      </c>
      <c r="T75" s="148" t="s">
        <v>297</v>
      </c>
    </row>
    <row r="76" spans="2:20" x14ac:dyDescent="0.3">
      <c r="B76" s="2">
        <v>125</v>
      </c>
      <c r="C76" s="3" t="s">
        <v>298</v>
      </c>
      <c r="D76" s="136">
        <v>3</v>
      </c>
      <c r="E76" s="137" t="s">
        <v>295</v>
      </c>
      <c r="F76" s="138" t="s">
        <v>298</v>
      </c>
      <c r="G76" s="139">
        <v>44701</v>
      </c>
      <c r="H76" s="140" t="s">
        <v>599</v>
      </c>
      <c r="I76" s="139">
        <v>44803</v>
      </c>
      <c r="J76" s="141" t="s">
        <v>299</v>
      </c>
      <c r="K76" s="142">
        <v>40814</v>
      </c>
      <c r="L76" s="143" t="s">
        <v>81</v>
      </c>
      <c r="M76" s="143" t="s">
        <v>3</v>
      </c>
      <c r="N76" s="144">
        <v>43750</v>
      </c>
      <c r="O76" s="145">
        <v>35000</v>
      </c>
      <c r="P76" s="146" t="s">
        <v>20</v>
      </c>
      <c r="Q76" s="145">
        <v>8750</v>
      </c>
      <c r="R76" s="147">
        <v>0.2</v>
      </c>
      <c r="S76" s="137" t="s">
        <v>145</v>
      </c>
      <c r="T76" s="148" t="s">
        <v>297</v>
      </c>
    </row>
    <row r="77" spans="2:20" x14ac:dyDescent="0.3">
      <c r="B77" s="2">
        <v>126</v>
      </c>
      <c r="C77" s="3" t="s">
        <v>300</v>
      </c>
      <c r="D77" s="136">
        <v>3</v>
      </c>
      <c r="E77" s="137" t="s">
        <v>295</v>
      </c>
      <c r="F77" s="138" t="s">
        <v>300</v>
      </c>
      <c r="G77" s="139">
        <v>44701</v>
      </c>
      <c r="H77" s="140" t="s">
        <v>599</v>
      </c>
      <c r="I77" s="139">
        <v>44803</v>
      </c>
      <c r="J77" s="141" t="s">
        <v>301</v>
      </c>
      <c r="K77" s="142">
        <v>53949</v>
      </c>
      <c r="L77" s="143" t="s">
        <v>81</v>
      </c>
      <c r="M77" s="143" t="s">
        <v>3</v>
      </c>
      <c r="N77" s="144">
        <v>43750</v>
      </c>
      <c r="O77" s="145">
        <v>35000</v>
      </c>
      <c r="P77" s="146" t="s">
        <v>20</v>
      </c>
      <c r="Q77" s="145">
        <v>8750</v>
      </c>
      <c r="R77" s="147">
        <v>0.2</v>
      </c>
      <c r="S77" s="137" t="s">
        <v>145</v>
      </c>
      <c r="T77" s="148" t="s">
        <v>297</v>
      </c>
    </row>
    <row r="78" spans="2:20" x14ac:dyDescent="0.3">
      <c r="B78" s="2">
        <v>19</v>
      </c>
      <c r="C78" s="5" t="s">
        <v>302</v>
      </c>
      <c r="D78" s="151">
        <v>3</v>
      </c>
      <c r="E78" s="137" t="s">
        <v>303</v>
      </c>
      <c r="F78" s="138" t="s">
        <v>302</v>
      </c>
      <c r="G78" s="139">
        <v>44707</v>
      </c>
      <c r="H78" s="140" t="s">
        <v>600</v>
      </c>
      <c r="I78" s="139">
        <v>44804</v>
      </c>
      <c r="J78" s="152" t="s">
        <v>304</v>
      </c>
      <c r="K78" s="153">
        <v>131780</v>
      </c>
      <c r="L78" s="154" t="s">
        <v>75</v>
      </c>
      <c r="M78" s="154" t="s">
        <v>2</v>
      </c>
      <c r="N78" s="158">
        <v>17500</v>
      </c>
      <c r="O78" s="159">
        <v>14000</v>
      </c>
      <c r="P78" s="153" t="s">
        <v>20</v>
      </c>
      <c r="Q78" s="159">
        <v>3500</v>
      </c>
      <c r="R78" s="160">
        <v>0.2</v>
      </c>
      <c r="S78" s="137" t="s">
        <v>305</v>
      </c>
      <c r="T78" s="148" t="s">
        <v>306</v>
      </c>
    </row>
    <row r="79" spans="2:20" x14ac:dyDescent="0.3">
      <c r="B79" s="2">
        <v>18</v>
      </c>
      <c r="C79" s="5" t="s">
        <v>307</v>
      </c>
      <c r="D79" s="151">
        <v>3</v>
      </c>
      <c r="E79" s="137" t="s">
        <v>308</v>
      </c>
      <c r="F79" s="138" t="s">
        <v>307</v>
      </c>
      <c r="G79" s="139">
        <v>44707</v>
      </c>
      <c r="H79" s="140" t="s">
        <v>600</v>
      </c>
      <c r="I79" s="139">
        <v>44804</v>
      </c>
      <c r="J79" s="152" t="s">
        <v>309</v>
      </c>
      <c r="K79" s="153">
        <v>263382</v>
      </c>
      <c r="L79" s="154" t="s">
        <v>310</v>
      </c>
      <c r="M79" s="154" t="s">
        <v>2</v>
      </c>
      <c r="N79" s="158">
        <v>17500</v>
      </c>
      <c r="O79" s="159">
        <v>14000</v>
      </c>
      <c r="P79" s="153" t="s">
        <v>20</v>
      </c>
      <c r="Q79" s="159">
        <v>3500</v>
      </c>
      <c r="R79" s="160">
        <v>0.2</v>
      </c>
      <c r="S79" s="137" t="s">
        <v>305</v>
      </c>
      <c r="T79" s="148" t="s">
        <v>306</v>
      </c>
    </row>
    <row r="80" spans="2:20" x14ac:dyDescent="0.3">
      <c r="B80" s="2">
        <v>62</v>
      </c>
      <c r="C80" s="3" t="s">
        <v>311</v>
      </c>
      <c r="D80" s="136">
        <v>3</v>
      </c>
      <c r="E80" s="137" t="s">
        <v>308</v>
      </c>
      <c r="F80" s="138" t="s">
        <v>311</v>
      </c>
      <c r="G80" s="139">
        <v>44707</v>
      </c>
      <c r="H80" s="140" t="s">
        <v>600</v>
      </c>
      <c r="I80" s="139">
        <v>44804</v>
      </c>
      <c r="J80" s="161" t="s">
        <v>312</v>
      </c>
      <c r="K80" s="146">
        <v>128284</v>
      </c>
      <c r="L80" s="143" t="s">
        <v>81</v>
      </c>
      <c r="M80" s="143" t="s">
        <v>3</v>
      </c>
      <c r="N80" s="162">
        <v>43750</v>
      </c>
      <c r="O80" s="163">
        <v>35000</v>
      </c>
      <c r="P80" s="146" t="s">
        <v>20</v>
      </c>
      <c r="Q80" s="163">
        <v>8750</v>
      </c>
      <c r="R80" s="147">
        <v>0.2</v>
      </c>
      <c r="S80" s="137" t="s">
        <v>305</v>
      </c>
      <c r="T80" s="148" t="s">
        <v>306</v>
      </c>
    </row>
    <row r="81" spans="2:20" x14ac:dyDescent="0.3">
      <c r="B81" s="2">
        <v>17</v>
      </c>
      <c r="C81" s="5" t="s">
        <v>418</v>
      </c>
      <c r="D81" s="151">
        <v>3</v>
      </c>
      <c r="E81" s="137" t="s">
        <v>419</v>
      </c>
      <c r="F81" s="138" t="s">
        <v>418</v>
      </c>
      <c r="G81" s="139">
        <v>44705</v>
      </c>
      <c r="H81" s="140" t="s">
        <v>601</v>
      </c>
      <c r="I81" s="139">
        <v>44802</v>
      </c>
      <c r="J81" s="164" t="s">
        <v>420</v>
      </c>
      <c r="K81" s="165">
        <v>13014</v>
      </c>
      <c r="L81" s="154" t="s">
        <v>310</v>
      </c>
      <c r="M81" s="154" t="s">
        <v>2</v>
      </c>
      <c r="N81" s="155">
        <v>17500</v>
      </c>
      <c r="O81" s="156">
        <v>14000</v>
      </c>
      <c r="P81" s="153" t="s">
        <v>20</v>
      </c>
      <c r="Q81" s="156">
        <v>3500</v>
      </c>
      <c r="R81" s="160">
        <v>0.2</v>
      </c>
      <c r="S81" s="137" t="s">
        <v>173</v>
      </c>
      <c r="T81" s="148" t="s">
        <v>222</v>
      </c>
    </row>
    <row r="82" spans="2:20" x14ac:dyDescent="0.3">
      <c r="B82" s="2">
        <v>40</v>
      </c>
      <c r="C82" s="3" t="s">
        <v>421</v>
      </c>
      <c r="D82" s="136">
        <v>3</v>
      </c>
      <c r="E82" s="137" t="s">
        <v>419</v>
      </c>
      <c r="F82" s="138" t="s">
        <v>421</v>
      </c>
      <c r="G82" s="139">
        <v>44705</v>
      </c>
      <c r="H82" s="140" t="s">
        <v>601</v>
      </c>
      <c r="I82" s="139">
        <v>44802</v>
      </c>
      <c r="J82" s="141" t="s">
        <v>422</v>
      </c>
      <c r="K82" s="142">
        <v>3513</v>
      </c>
      <c r="L82" s="143" t="s">
        <v>75</v>
      </c>
      <c r="M82" s="143" t="s">
        <v>2</v>
      </c>
      <c r="N82" s="144">
        <v>17500</v>
      </c>
      <c r="O82" s="145">
        <v>14000</v>
      </c>
      <c r="P82" s="146" t="s">
        <v>20</v>
      </c>
      <c r="Q82" s="145">
        <v>3500</v>
      </c>
      <c r="R82" s="147">
        <v>0.2</v>
      </c>
      <c r="S82" s="137" t="s">
        <v>173</v>
      </c>
      <c r="T82" s="148" t="s">
        <v>423</v>
      </c>
    </row>
    <row r="83" spans="2:20" x14ac:dyDescent="0.3">
      <c r="B83" s="2">
        <v>58</v>
      </c>
      <c r="C83" s="3" t="s">
        <v>424</v>
      </c>
      <c r="D83" s="136">
        <v>3</v>
      </c>
      <c r="E83" s="137" t="s">
        <v>419</v>
      </c>
      <c r="F83" s="138" t="s">
        <v>424</v>
      </c>
      <c r="G83" s="139">
        <v>44705</v>
      </c>
      <c r="H83" s="140" t="s">
        <v>601</v>
      </c>
      <c r="I83" s="139">
        <v>44802</v>
      </c>
      <c r="J83" s="141" t="s">
        <v>425</v>
      </c>
      <c r="K83" s="142">
        <v>8868</v>
      </c>
      <c r="L83" s="143" t="s">
        <v>172</v>
      </c>
      <c r="M83" s="143" t="s">
        <v>3</v>
      </c>
      <c r="N83" s="144">
        <v>43750</v>
      </c>
      <c r="O83" s="145">
        <v>35000</v>
      </c>
      <c r="P83" s="146" t="s">
        <v>20</v>
      </c>
      <c r="Q83" s="145">
        <v>8750</v>
      </c>
      <c r="R83" s="147">
        <v>0.2</v>
      </c>
      <c r="S83" s="137" t="s">
        <v>173</v>
      </c>
      <c r="T83" s="148" t="s">
        <v>222</v>
      </c>
    </row>
    <row r="84" spans="2:20" x14ac:dyDescent="0.3">
      <c r="B84" s="2">
        <v>20</v>
      </c>
      <c r="C84" s="5" t="s">
        <v>429</v>
      </c>
      <c r="D84" s="151">
        <v>3</v>
      </c>
      <c r="E84" s="137" t="s">
        <v>430</v>
      </c>
      <c r="F84" s="138" t="s">
        <v>429</v>
      </c>
      <c r="G84" s="139">
        <v>44708</v>
      </c>
      <c r="H84" s="140" t="s">
        <v>602</v>
      </c>
      <c r="I84" s="139">
        <v>44802</v>
      </c>
      <c r="J84" s="164" t="s">
        <v>431</v>
      </c>
      <c r="K84" s="165">
        <v>58587</v>
      </c>
      <c r="L84" s="154" t="s">
        <v>310</v>
      </c>
      <c r="M84" s="154" t="s">
        <v>2</v>
      </c>
      <c r="N84" s="155">
        <v>17500</v>
      </c>
      <c r="O84" s="156">
        <v>14000</v>
      </c>
      <c r="P84" s="153" t="s">
        <v>20</v>
      </c>
      <c r="Q84" s="156">
        <v>3500</v>
      </c>
      <c r="R84" s="160">
        <v>0.2</v>
      </c>
      <c r="S84" s="137" t="s">
        <v>230</v>
      </c>
      <c r="T84" s="148" t="s">
        <v>432</v>
      </c>
    </row>
    <row r="85" spans="2:20" x14ac:dyDescent="0.3">
      <c r="B85" s="2">
        <v>21</v>
      </c>
      <c r="C85" s="5" t="s">
        <v>433</v>
      </c>
      <c r="D85" s="151">
        <v>3</v>
      </c>
      <c r="E85" s="137" t="s">
        <v>430</v>
      </c>
      <c r="F85" s="138" t="s">
        <v>433</v>
      </c>
      <c r="G85" s="139">
        <v>44708</v>
      </c>
      <c r="H85" s="140" t="s">
        <v>602</v>
      </c>
      <c r="I85" s="139">
        <v>44802</v>
      </c>
      <c r="J85" s="164" t="s">
        <v>434</v>
      </c>
      <c r="K85" s="165">
        <v>58503</v>
      </c>
      <c r="L85" s="154" t="s">
        <v>435</v>
      </c>
      <c r="M85" s="154" t="s">
        <v>2</v>
      </c>
      <c r="N85" s="155">
        <v>17500</v>
      </c>
      <c r="O85" s="156">
        <v>14000</v>
      </c>
      <c r="P85" s="153" t="s">
        <v>20</v>
      </c>
      <c r="Q85" s="156">
        <v>3500</v>
      </c>
      <c r="R85" s="160">
        <v>0.2</v>
      </c>
      <c r="S85" s="137" t="s">
        <v>230</v>
      </c>
      <c r="T85" s="148" t="s">
        <v>436</v>
      </c>
    </row>
    <row r="86" spans="2:20" x14ac:dyDescent="0.3">
      <c r="B86" s="2">
        <v>51</v>
      </c>
      <c r="C86" s="3" t="s">
        <v>437</v>
      </c>
      <c r="D86" s="136">
        <v>3</v>
      </c>
      <c r="E86" s="137" t="s">
        <v>430</v>
      </c>
      <c r="F86" s="138" t="s">
        <v>437</v>
      </c>
      <c r="G86" s="139">
        <v>44708</v>
      </c>
      <c r="H86" s="140" t="s">
        <v>602</v>
      </c>
      <c r="I86" s="139">
        <v>44802</v>
      </c>
      <c r="J86" s="141" t="s">
        <v>438</v>
      </c>
      <c r="K86" s="142">
        <v>59848</v>
      </c>
      <c r="L86" s="143" t="s">
        <v>310</v>
      </c>
      <c r="M86" s="143" t="s">
        <v>2</v>
      </c>
      <c r="N86" s="144">
        <v>17500</v>
      </c>
      <c r="O86" s="145">
        <v>14000</v>
      </c>
      <c r="P86" s="146" t="s">
        <v>20</v>
      </c>
      <c r="Q86" s="145">
        <v>3500</v>
      </c>
      <c r="R86" s="147">
        <v>0.2</v>
      </c>
      <c r="S86" s="137" t="s">
        <v>230</v>
      </c>
      <c r="T86" s="148" t="s">
        <v>235</v>
      </c>
    </row>
    <row r="87" spans="2:20" x14ac:dyDescent="0.3">
      <c r="B87" s="2">
        <v>85</v>
      </c>
      <c r="C87" s="3" t="s">
        <v>273</v>
      </c>
      <c r="D87" s="166">
        <v>4</v>
      </c>
      <c r="E87" s="167" t="s">
        <v>274</v>
      </c>
      <c r="F87" s="168" t="s">
        <v>273</v>
      </c>
      <c r="G87" s="169">
        <v>44704</v>
      </c>
      <c r="H87" s="170" t="s">
        <v>603</v>
      </c>
      <c r="I87" s="169">
        <v>44802</v>
      </c>
      <c r="J87" s="171" t="s">
        <v>275</v>
      </c>
      <c r="K87" s="172">
        <v>60490</v>
      </c>
      <c r="L87" s="173" t="s">
        <v>81</v>
      </c>
      <c r="M87" s="173" t="s">
        <v>3</v>
      </c>
      <c r="N87" s="174">
        <v>43750</v>
      </c>
      <c r="O87" s="175">
        <v>35000</v>
      </c>
      <c r="P87" s="176" t="s">
        <v>20</v>
      </c>
      <c r="Q87" s="175">
        <v>8750</v>
      </c>
      <c r="R87" s="177">
        <v>0.2</v>
      </c>
      <c r="S87" s="167" t="s">
        <v>167</v>
      </c>
      <c r="T87" s="178" t="s">
        <v>276</v>
      </c>
    </row>
    <row r="88" spans="2:20" x14ac:dyDescent="0.3">
      <c r="B88" s="2">
        <v>91</v>
      </c>
      <c r="C88" s="3" t="s">
        <v>277</v>
      </c>
      <c r="D88" s="166">
        <v>4</v>
      </c>
      <c r="E88" s="167" t="s">
        <v>274</v>
      </c>
      <c r="F88" s="168" t="s">
        <v>277</v>
      </c>
      <c r="G88" s="169">
        <v>44704</v>
      </c>
      <c r="H88" s="170" t="s">
        <v>603</v>
      </c>
      <c r="I88" s="169">
        <v>44802</v>
      </c>
      <c r="J88" s="171" t="s">
        <v>278</v>
      </c>
      <c r="K88" s="172">
        <v>60494</v>
      </c>
      <c r="L88" s="173" t="s">
        <v>81</v>
      </c>
      <c r="M88" s="173" t="s">
        <v>3</v>
      </c>
      <c r="N88" s="174">
        <v>43750</v>
      </c>
      <c r="O88" s="175">
        <v>35000</v>
      </c>
      <c r="P88" s="176" t="s">
        <v>20</v>
      </c>
      <c r="Q88" s="175">
        <v>8750</v>
      </c>
      <c r="R88" s="177">
        <v>0.2</v>
      </c>
      <c r="S88" s="167" t="s">
        <v>167</v>
      </c>
      <c r="T88" s="178" t="s">
        <v>276</v>
      </c>
    </row>
    <row r="89" spans="2:20" x14ac:dyDescent="0.3">
      <c r="B89" s="2">
        <v>116</v>
      </c>
      <c r="C89" s="3" t="s">
        <v>279</v>
      </c>
      <c r="D89" s="166">
        <v>4</v>
      </c>
      <c r="E89" s="167" t="s">
        <v>274</v>
      </c>
      <c r="F89" s="168" t="s">
        <v>279</v>
      </c>
      <c r="G89" s="169">
        <v>44704</v>
      </c>
      <c r="H89" s="170" t="s">
        <v>603</v>
      </c>
      <c r="I89" s="169">
        <v>44802</v>
      </c>
      <c r="J89" s="171" t="s">
        <v>280</v>
      </c>
      <c r="K89" s="172">
        <v>262537</v>
      </c>
      <c r="L89" s="173" t="s">
        <v>81</v>
      </c>
      <c r="M89" s="173" t="s">
        <v>3</v>
      </c>
      <c r="N89" s="174">
        <v>43750</v>
      </c>
      <c r="O89" s="175">
        <v>35000</v>
      </c>
      <c r="P89" s="176" t="s">
        <v>20</v>
      </c>
      <c r="Q89" s="175">
        <v>8750</v>
      </c>
      <c r="R89" s="177">
        <v>0.2</v>
      </c>
      <c r="S89" s="167" t="s">
        <v>167</v>
      </c>
      <c r="T89" s="178" t="s">
        <v>276</v>
      </c>
    </row>
    <row r="90" spans="2:20" x14ac:dyDescent="0.3">
      <c r="B90" s="2">
        <v>137</v>
      </c>
      <c r="C90" s="3" t="s">
        <v>281</v>
      </c>
      <c r="D90" s="166">
        <v>4</v>
      </c>
      <c r="E90" s="167" t="s">
        <v>274</v>
      </c>
      <c r="F90" s="168" t="s">
        <v>281</v>
      </c>
      <c r="G90" s="169">
        <v>44704</v>
      </c>
      <c r="H90" s="170" t="s">
        <v>603</v>
      </c>
      <c r="I90" s="169">
        <v>44802</v>
      </c>
      <c r="J90" s="171" t="s">
        <v>282</v>
      </c>
      <c r="K90" s="172">
        <v>60487</v>
      </c>
      <c r="L90" s="173" t="s">
        <v>81</v>
      </c>
      <c r="M90" s="173" t="s">
        <v>3</v>
      </c>
      <c r="N90" s="174">
        <v>43750</v>
      </c>
      <c r="O90" s="175">
        <v>35000</v>
      </c>
      <c r="P90" s="176" t="s">
        <v>20</v>
      </c>
      <c r="Q90" s="175">
        <v>8750</v>
      </c>
      <c r="R90" s="177">
        <v>0.2</v>
      </c>
      <c r="S90" s="167" t="s">
        <v>167</v>
      </c>
      <c r="T90" s="178" t="s">
        <v>276</v>
      </c>
    </row>
    <row r="91" spans="2:20" x14ac:dyDescent="0.3">
      <c r="B91" s="2">
        <v>27</v>
      </c>
      <c r="C91" s="5" t="s">
        <v>487</v>
      </c>
      <c r="D91" s="104">
        <v>5</v>
      </c>
      <c r="E91" s="85" t="s">
        <v>488</v>
      </c>
      <c r="F91" s="86" t="s">
        <v>487</v>
      </c>
      <c r="G91" s="87">
        <v>44711</v>
      </c>
      <c r="H91" s="88" t="s">
        <v>604</v>
      </c>
      <c r="I91" s="87">
        <v>44802</v>
      </c>
      <c r="J91" s="105" t="s">
        <v>489</v>
      </c>
      <c r="K91" s="106">
        <v>53680</v>
      </c>
      <c r="L91" s="108" t="s">
        <v>75</v>
      </c>
      <c r="M91" s="108" t="s">
        <v>2</v>
      </c>
      <c r="N91" s="109">
        <v>17500</v>
      </c>
      <c r="O91" s="110">
        <v>14000</v>
      </c>
      <c r="P91" s="107" t="s">
        <v>20</v>
      </c>
      <c r="Q91" s="110">
        <v>3500</v>
      </c>
      <c r="R91" s="111">
        <v>0.2</v>
      </c>
      <c r="S91" s="85" t="s">
        <v>87</v>
      </c>
      <c r="T91" s="96" t="s">
        <v>365</v>
      </c>
    </row>
    <row r="92" spans="2:20" x14ac:dyDescent="0.3">
      <c r="B92" s="2">
        <v>74</v>
      </c>
      <c r="C92" s="3" t="s">
        <v>490</v>
      </c>
      <c r="D92" s="84">
        <v>5</v>
      </c>
      <c r="E92" s="85" t="s">
        <v>488</v>
      </c>
      <c r="F92" s="86" t="s">
        <v>490</v>
      </c>
      <c r="G92" s="87">
        <v>44711</v>
      </c>
      <c r="H92" s="88" t="s">
        <v>604</v>
      </c>
      <c r="I92" s="87">
        <v>44802</v>
      </c>
      <c r="J92" s="89" t="s">
        <v>491</v>
      </c>
      <c r="K92" s="90">
        <v>7666</v>
      </c>
      <c r="L92" s="91" t="s">
        <v>81</v>
      </c>
      <c r="M92" s="91" t="s">
        <v>3</v>
      </c>
      <c r="N92" s="101">
        <v>41888</v>
      </c>
      <c r="O92" s="102">
        <v>33138</v>
      </c>
      <c r="P92" s="103" t="s">
        <v>242</v>
      </c>
      <c r="Q92" s="93">
        <v>8750</v>
      </c>
      <c r="R92" s="95">
        <v>0.2088903743315508</v>
      </c>
      <c r="S92" s="85" t="s">
        <v>109</v>
      </c>
      <c r="T92" s="96" t="s">
        <v>239</v>
      </c>
    </row>
    <row r="93" spans="2:20" x14ac:dyDescent="0.3">
      <c r="B93" s="2">
        <v>75</v>
      </c>
      <c r="C93" s="3" t="s">
        <v>492</v>
      </c>
      <c r="D93" s="84">
        <v>5</v>
      </c>
      <c r="E93" s="85" t="s">
        <v>488</v>
      </c>
      <c r="F93" s="86" t="s">
        <v>492</v>
      </c>
      <c r="G93" s="87">
        <v>44711</v>
      </c>
      <c r="H93" s="88" t="s">
        <v>604</v>
      </c>
      <c r="I93" s="87">
        <v>44802</v>
      </c>
      <c r="J93" s="89" t="s">
        <v>493</v>
      </c>
      <c r="K93" s="90">
        <v>119049</v>
      </c>
      <c r="L93" s="91" t="s">
        <v>81</v>
      </c>
      <c r="M93" s="91" t="s">
        <v>3</v>
      </c>
      <c r="N93" s="92">
        <v>43750</v>
      </c>
      <c r="O93" s="93">
        <v>35000</v>
      </c>
      <c r="P93" s="94" t="s">
        <v>20</v>
      </c>
      <c r="Q93" s="93">
        <v>8750</v>
      </c>
      <c r="R93" s="95">
        <v>0.2</v>
      </c>
      <c r="S93" s="85" t="s">
        <v>173</v>
      </c>
      <c r="T93" s="96" t="s">
        <v>494</v>
      </c>
    </row>
    <row r="94" spans="2:20" x14ac:dyDescent="0.3">
      <c r="B94" s="2">
        <v>119</v>
      </c>
      <c r="C94" s="3" t="s">
        <v>495</v>
      </c>
      <c r="D94" s="84">
        <v>5</v>
      </c>
      <c r="E94" s="85" t="s">
        <v>488</v>
      </c>
      <c r="F94" s="86" t="s">
        <v>495</v>
      </c>
      <c r="G94" s="87">
        <v>44711</v>
      </c>
      <c r="H94" s="88" t="s">
        <v>604</v>
      </c>
      <c r="I94" s="87">
        <v>44802</v>
      </c>
      <c r="J94" s="89" t="s">
        <v>496</v>
      </c>
      <c r="K94" s="90">
        <v>40139</v>
      </c>
      <c r="L94" s="91" t="s">
        <v>81</v>
      </c>
      <c r="M94" s="91" t="s">
        <v>3</v>
      </c>
      <c r="N94" s="92">
        <v>43750</v>
      </c>
      <c r="O94" s="93">
        <v>35000</v>
      </c>
      <c r="P94" s="103" t="s">
        <v>19</v>
      </c>
      <c r="Q94" s="93">
        <v>8750</v>
      </c>
      <c r="R94" s="95">
        <v>0.2</v>
      </c>
      <c r="S94" s="85" t="s">
        <v>485</v>
      </c>
      <c r="T94" s="96" t="s">
        <v>497</v>
      </c>
    </row>
    <row r="95" spans="2:20" x14ac:dyDescent="0.3">
      <c r="B95" s="2">
        <v>45</v>
      </c>
      <c r="C95" s="3" t="s">
        <v>460</v>
      </c>
      <c r="D95" s="113">
        <v>6</v>
      </c>
      <c r="E95" s="114" t="s">
        <v>461</v>
      </c>
      <c r="F95" s="115" t="s">
        <v>460</v>
      </c>
      <c r="G95" s="116">
        <v>44707</v>
      </c>
      <c r="H95" s="117" t="s">
        <v>605</v>
      </c>
      <c r="I95" s="116">
        <v>44804</v>
      </c>
      <c r="J95" s="118" t="s">
        <v>505</v>
      </c>
      <c r="K95" s="119">
        <v>57618</v>
      </c>
      <c r="L95" s="120" t="s">
        <v>75</v>
      </c>
      <c r="M95" s="120" t="s">
        <v>2</v>
      </c>
      <c r="N95" s="121">
        <v>17500</v>
      </c>
      <c r="O95" s="122">
        <v>14000</v>
      </c>
      <c r="P95" s="123" t="s">
        <v>20</v>
      </c>
      <c r="Q95" s="122">
        <v>3500</v>
      </c>
      <c r="R95" s="124">
        <v>0.2</v>
      </c>
      <c r="S95" s="114" t="s">
        <v>82</v>
      </c>
      <c r="T95" s="125" t="s">
        <v>83</v>
      </c>
    </row>
    <row r="96" spans="2:20" x14ac:dyDescent="0.3">
      <c r="B96" s="2">
        <v>46</v>
      </c>
      <c r="C96" s="3" t="s">
        <v>462</v>
      </c>
      <c r="D96" s="113">
        <v>6</v>
      </c>
      <c r="E96" s="114" t="s">
        <v>461</v>
      </c>
      <c r="F96" s="115" t="s">
        <v>462</v>
      </c>
      <c r="G96" s="116">
        <v>44707</v>
      </c>
      <c r="H96" s="117" t="s">
        <v>605</v>
      </c>
      <c r="I96" s="116">
        <v>44804</v>
      </c>
      <c r="J96" s="118" t="s">
        <v>504</v>
      </c>
      <c r="K96" s="119">
        <v>59093</v>
      </c>
      <c r="L96" s="120" t="s">
        <v>351</v>
      </c>
      <c r="M96" s="120" t="s">
        <v>2</v>
      </c>
      <c r="N96" s="121">
        <v>17500</v>
      </c>
      <c r="O96" s="122">
        <v>14000</v>
      </c>
      <c r="P96" s="123" t="s">
        <v>20</v>
      </c>
      <c r="Q96" s="122">
        <v>3500</v>
      </c>
      <c r="R96" s="124">
        <v>0.2</v>
      </c>
      <c r="S96" s="114" t="s">
        <v>82</v>
      </c>
      <c r="T96" s="125" t="s">
        <v>83</v>
      </c>
    </row>
    <row r="97" spans="2:20" x14ac:dyDescent="0.3">
      <c r="B97" s="2">
        <v>47</v>
      </c>
      <c r="C97" s="3" t="s">
        <v>463</v>
      </c>
      <c r="D97" s="113">
        <v>6</v>
      </c>
      <c r="E97" s="114" t="s">
        <v>461</v>
      </c>
      <c r="F97" s="115" t="s">
        <v>463</v>
      </c>
      <c r="G97" s="116">
        <v>44707</v>
      </c>
      <c r="H97" s="117" t="s">
        <v>605</v>
      </c>
      <c r="I97" s="116">
        <v>44804</v>
      </c>
      <c r="J97" s="118" t="s">
        <v>506</v>
      </c>
      <c r="K97" s="119">
        <v>58598</v>
      </c>
      <c r="L97" s="120" t="s">
        <v>435</v>
      </c>
      <c r="M97" s="120" t="s">
        <v>2</v>
      </c>
      <c r="N97" s="121">
        <v>17500</v>
      </c>
      <c r="O97" s="122">
        <v>14000</v>
      </c>
      <c r="P97" s="123" t="s">
        <v>20</v>
      </c>
      <c r="Q97" s="122">
        <v>3500</v>
      </c>
      <c r="R97" s="124">
        <v>0.2</v>
      </c>
      <c r="S97" s="114" t="s">
        <v>82</v>
      </c>
      <c r="T97" s="125" t="s">
        <v>83</v>
      </c>
    </row>
    <row r="98" spans="2:20" x14ac:dyDescent="0.3">
      <c r="B98" s="2">
        <v>48</v>
      </c>
      <c r="C98" s="3" t="s">
        <v>464</v>
      </c>
      <c r="D98" s="113">
        <v>6</v>
      </c>
      <c r="E98" s="114" t="s">
        <v>461</v>
      </c>
      <c r="F98" s="115" t="s">
        <v>464</v>
      </c>
      <c r="G98" s="116">
        <v>44707</v>
      </c>
      <c r="H98" s="117" t="s">
        <v>605</v>
      </c>
      <c r="I98" s="116">
        <v>44804</v>
      </c>
      <c r="J98" s="118" t="s">
        <v>507</v>
      </c>
      <c r="K98" s="119">
        <v>55768</v>
      </c>
      <c r="L98" s="120" t="s">
        <v>75</v>
      </c>
      <c r="M98" s="120" t="s">
        <v>2</v>
      </c>
      <c r="N98" s="121">
        <v>17500</v>
      </c>
      <c r="O98" s="122">
        <v>14000</v>
      </c>
      <c r="P98" s="123" t="s">
        <v>20</v>
      </c>
      <c r="Q98" s="122">
        <v>3500</v>
      </c>
      <c r="R98" s="124">
        <v>0.2</v>
      </c>
      <c r="S98" s="114" t="s">
        <v>82</v>
      </c>
      <c r="T98" s="125" t="s">
        <v>83</v>
      </c>
    </row>
    <row r="99" spans="2:20" x14ac:dyDescent="0.3">
      <c r="B99" s="2">
        <v>59</v>
      </c>
      <c r="C99" s="3" t="s">
        <v>465</v>
      </c>
      <c r="D99" s="113">
        <v>6</v>
      </c>
      <c r="E99" s="114" t="s">
        <v>461</v>
      </c>
      <c r="F99" s="115" t="s">
        <v>465</v>
      </c>
      <c r="G99" s="116">
        <v>44707</v>
      </c>
      <c r="H99" s="117" t="s">
        <v>605</v>
      </c>
      <c r="I99" s="116">
        <v>44804</v>
      </c>
      <c r="J99" s="118" t="s">
        <v>508</v>
      </c>
      <c r="K99" s="119">
        <v>58518</v>
      </c>
      <c r="L99" s="120" t="s">
        <v>172</v>
      </c>
      <c r="M99" s="120" t="s">
        <v>3</v>
      </c>
      <c r="N99" s="121">
        <v>43750</v>
      </c>
      <c r="O99" s="122">
        <v>35000</v>
      </c>
      <c r="P99" s="123" t="s">
        <v>20</v>
      </c>
      <c r="Q99" s="122">
        <v>8750</v>
      </c>
      <c r="R99" s="124">
        <v>0.2</v>
      </c>
      <c r="S99" s="114" t="s">
        <v>82</v>
      </c>
      <c r="T99" s="125" t="s">
        <v>83</v>
      </c>
    </row>
    <row r="100" spans="2:20" x14ac:dyDescent="0.3">
      <c r="B100" s="2">
        <v>139</v>
      </c>
      <c r="C100" s="3" t="s">
        <v>466</v>
      </c>
      <c r="D100" s="113">
        <v>6</v>
      </c>
      <c r="E100" s="179" t="s">
        <v>461</v>
      </c>
      <c r="F100" s="115" t="s">
        <v>466</v>
      </c>
      <c r="G100" s="116">
        <v>44707</v>
      </c>
      <c r="H100" s="117" t="s">
        <v>605</v>
      </c>
      <c r="I100" s="116">
        <v>44804</v>
      </c>
      <c r="J100" s="118" t="s">
        <v>509</v>
      </c>
      <c r="K100" s="119">
        <v>48575</v>
      </c>
      <c r="L100" s="120" t="s">
        <v>467</v>
      </c>
      <c r="M100" s="180" t="s">
        <v>468</v>
      </c>
      <c r="N100" s="126">
        <v>125000</v>
      </c>
      <c r="O100" s="127">
        <v>100000</v>
      </c>
      <c r="P100" s="123" t="s">
        <v>20</v>
      </c>
      <c r="Q100" s="127">
        <v>25000</v>
      </c>
      <c r="R100" s="124">
        <f>Q100/N100</f>
        <v>0.2</v>
      </c>
      <c r="S100" s="114" t="s">
        <v>82</v>
      </c>
      <c r="T100" s="125" t="s">
        <v>83</v>
      </c>
    </row>
    <row r="101" spans="2:20" x14ac:dyDescent="0.3">
      <c r="B101" s="2">
        <v>26</v>
      </c>
      <c r="C101" s="5" t="s">
        <v>347</v>
      </c>
      <c r="D101" s="181">
        <v>7</v>
      </c>
      <c r="E101" s="182" t="s">
        <v>540</v>
      </c>
      <c r="F101" s="183" t="s">
        <v>347</v>
      </c>
      <c r="G101" s="184">
        <v>44711</v>
      </c>
      <c r="H101" s="185" t="s">
        <v>606</v>
      </c>
      <c r="I101" s="184">
        <v>44804</v>
      </c>
      <c r="J101" s="186" t="s">
        <v>348</v>
      </c>
      <c r="K101" s="187">
        <v>59722</v>
      </c>
      <c r="L101" s="188" t="s">
        <v>81</v>
      </c>
      <c r="M101" s="188" t="s">
        <v>2</v>
      </c>
      <c r="N101" s="189">
        <v>17500</v>
      </c>
      <c r="O101" s="190">
        <v>14000</v>
      </c>
      <c r="P101" s="191" t="s">
        <v>20</v>
      </c>
      <c r="Q101" s="190">
        <v>3500</v>
      </c>
      <c r="R101" s="192">
        <v>0.2</v>
      </c>
      <c r="S101" s="193" t="s">
        <v>305</v>
      </c>
      <c r="T101" s="194" t="s">
        <v>306</v>
      </c>
    </row>
    <row r="102" spans="2:20" x14ac:dyDescent="0.3">
      <c r="B102" s="2">
        <v>52</v>
      </c>
      <c r="C102" s="3" t="s">
        <v>349</v>
      </c>
      <c r="D102" s="195">
        <v>7</v>
      </c>
      <c r="E102" s="182" t="s">
        <v>540</v>
      </c>
      <c r="F102" s="183" t="s">
        <v>349</v>
      </c>
      <c r="G102" s="184">
        <v>44711</v>
      </c>
      <c r="H102" s="185" t="s">
        <v>606</v>
      </c>
      <c r="I102" s="184">
        <v>44804</v>
      </c>
      <c r="J102" s="196" t="s">
        <v>350</v>
      </c>
      <c r="K102" s="197">
        <v>53544</v>
      </c>
      <c r="L102" s="198" t="s">
        <v>351</v>
      </c>
      <c r="M102" s="198" t="s">
        <v>2</v>
      </c>
      <c r="N102" s="199">
        <v>17500</v>
      </c>
      <c r="O102" s="200">
        <v>14000</v>
      </c>
      <c r="P102" s="201" t="s">
        <v>20</v>
      </c>
      <c r="Q102" s="200">
        <v>3500</v>
      </c>
      <c r="R102" s="202">
        <v>0.2</v>
      </c>
      <c r="S102" s="193" t="s">
        <v>305</v>
      </c>
      <c r="T102" s="194" t="s">
        <v>306</v>
      </c>
    </row>
    <row r="103" spans="2:20" x14ac:dyDescent="0.3">
      <c r="B103" s="2">
        <v>53</v>
      </c>
      <c r="C103" s="3" t="s">
        <v>352</v>
      </c>
      <c r="D103" s="195">
        <v>7</v>
      </c>
      <c r="E103" s="182" t="s">
        <v>540</v>
      </c>
      <c r="F103" s="183" t="s">
        <v>352</v>
      </c>
      <c r="G103" s="184">
        <v>44711</v>
      </c>
      <c r="H103" s="185" t="s">
        <v>606</v>
      </c>
      <c r="I103" s="184">
        <v>44804</v>
      </c>
      <c r="J103" s="196" t="s">
        <v>353</v>
      </c>
      <c r="K103" s="197">
        <v>24965</v>
      </c>
      <c r="L103" s="198" t="s">
        <v>75</v>
      </c>
      <c r="M103" s="198" t="s">
        <v>2</v>
      </c>
      <c r="N103" s="199">
        <v>17500</v>
      </c>
      <c r="O103" s="200">
        <v>14000</v>
      </c>
      <c r="P103" s="201" t="s">
        <v>20</v>
      </c>
      <c r="Q103" s="200">
        <v>3500</v>
      </c>
      <c r="R103" s="202">
        <v>0.2</v>
      </c>
      <c r="S103" s="193" t="s">
        <v>305</v>
      </c>
      <c r="T103" s="194" t="s">
        <v>306</v>
      </c>
    </row>
    <row r="104" spans="2:20" x14ac:dyDescent="0.3">
      <c r="B104" s="2">
        <v>54</v>
      </c>
      <c r="C104" s="3" t="s">
        <v>354</v>
      </c>
      <c r="D104" s="195">
        <v>7</v>
      </c>
      <c r="E104" s="182" t="s">
        <v>540</v>
      </c>
      <c r="F104" s="183" t="s">
        <v>354</v>
      </c>
      <c r="G104" s="184">
        <v>44711</v>
      </c>
      <c r="H104" s="185" t="s">
        <v>606</v>
      </c>
      <c r="I104" s="184">
        <v>44804</v>
      </c>
      <c r="J104" s="196" t="s">
        <v>355</v>
      </c>
      <c r="K104" s="197">
        <v>53542</v>
      </c>
      <c r="L104" s="198" t="s">
        <v>351</v>
      </c>
      <c r="M104" s="198" t="s">
        <v>2</v>
      </c>
      <c r="N104" s="199">
        <v>17500</v>
      </c>
      <c r="O104" s="200">
        <v>14000</v>
      </c>
      <c r="P104" s="201" t="s">
        <v>20</v>
      </c>
      <c r="Q104" s="200">
        <v>3500</v>
      </c>
      <c r="R104" s="202">
        <v>0.2</v>
      </c>
      <c r="S104" s="193" t="s">
        <v>305</v>
      </c>
      <c r="T104" s="194" t="s">
        <v>306</v>
      </c>
    </row>
    <row r="105" spans="2:20" x14ac:dyDescent="0.3">
      <c r="B105" s="2">
        <v>55</v>
      </c>
      <c r="C105" s="3" t="s">
        <v>356</v>
      </c>
      <c r="D105" s="195">
        <v>7</v>
      </c>
      <c r="E105" s="182" t="s">
        <v>540</v>
      </c>
      <c r="F105" s="183" t="s">
        <v>356</v>
      </c>
      <c r="G105" s="184">
        <v>44711</v>
      </c>
      <c r="H105" s="185" t="s">
        <v>606</v>
      </c>
      <c r="I105" s="184">
        <v>44804</v>
      </c>
      <c r="J105" s="196" t="s">
        <v>357</v>
      </c>
      <c r="K105" s="197">
        <v>65189</v>
      </c>
      <c r="L105" s="198" t="s">
        <v>351</v>
      </c>
      <c r="M105" s="198" t="s">
        <v>2</v>
      </c>
      <c r="N105" s="203">
        <v>14000</v>
      </c>
      <c r="O105" s="203">
        <v>10500</v>
      </c>
      <c r="P105" s="201" t="s">
        <v>20</v>
      </c>
      <c r="Q105" s="204">
        <v>3500</v>
      </c>
      <c r="R105" s="202">
        <v>0.25</v>
      </c>
      <c r="S105" s="193" t="s">
        <v>305</v>
      </c>
      <c r="T105" s="194" t="s">
        <v>306</v>
      </c>
    </row>
    <row r="106" spans="2:20" x14ac:dyDescent="0.3">
      <c r="B106" s="2">
        <v>56</v>
      </c>
      <c r="C106" s="3" t="s">
        <v>358</v>
      </c>
      <c r="D106" s="195">
        <v>7</v>
      </c>
      <c r="E106" s="182" t="s">
        <v>540</v>
      </c>
      <c r="F106" s="183" t="s">
        <v>358</v>
      </c>
      <c r="G106" s="184">
        <v>44711</v>
      </c>
      <c r="H106" s="185" t="s">
        <v>606</v>
      </c>
      <c r="I106" s="184">
        <v>44804</v>
      </c>
      <c r="J106" s="196" t="s">
        <v>359</v>
      </c>
      <c r="K106" s="197">
        <v>31751</v>
      </c>
      <c r="L106" s="198" t="s">
        <v>81</v>
      </c>
      <c r="M106" s="198" t="s">
        <v>2</v>
      </c>
      <c r="N106" s="199">
        <v>17500</v>
      </c>
      <c r="O106" s="200">
        <v>14000</v>
      </c>
      <c r="P106" s="201" t="s">
        <v>20</v>
      </c>
      <c r="Q106" s="200">
        <v>3500</v>
      </c>
      <c r="R106" s="202">
        <v>0.2</v>
      </c>
      <c r="S106" s="193" t="s">
        <v>305</v>
      </c>
      <c r="T106" s="194" t="s">
        <v>306</v>
      </c>
    </row>
    <row r="107" spans="2:20" x14ac:dyDescent="0.3">
      <c r="B107" s="2">
        <v>87</v>
      </c>
      <c r="C107" s="3" t="s">
        <v>360</v>
      </c>
      <c r="D107" s="195">
        <v>7</v>
      </c>
      <c r="E107" s="182" t="s">
        <v>540</v>
      </c>
      <c r="F107" s="183" t="s">
        <v>360</v>
      </c>
      <c r="G107" s="184">
        <v>44711</v>
      </c>
      <c r="H107" s="185" t="s">
        <v>606</v>
      </c>
      <c r="I107" s="184">
        <v>44804</v>
      </c>
      <c r="J107" s="196" t="s">
        <v>361</v>
      </c>
      <c r="K107" s="197">
        <v>133827</v>
      </c>
      <c r="L107" s="198" t="s">
        <v>81</v>
      </c>
      <c r="M107" s="198" t="s">
        <v>3</v>
      </c>
      <c r="N107" s="199">
        <v>43750</v>
      </c>
      <c r="O107" s="200">
        <v>35000</v>
      </c>
      <c r="P107" s="201" t="s">
        <v>20</v>
      </c>
      <c r="Q107" s="200">
        <v>8750</v>
      </c>
      <c r="R107" s="202">
        <v>0.2</v>
      </c>
      <c r="S107" s="193" t="s">
        <v>305</v>
      </c>
      <c r="T107" s="194" t="s">
        <v>306</v>
      </c>
    </row>
    <row r="108" spans="2:20" x14ac:dyDescent="0.3">
      <c r="B108" s="2">
        <v>35</v>
      </c>
      <c r="C108" s="3" t="s">
        <v>399</v>
      </c>
      <c r="D108" s="205">
        <v>9</v>
      </c>
      <c r="E108" s="206" t="s">
        <v>400</v>
      </c>
      <c r="F108" s="207" t="s">
        <v>399</v>
      </c>
      <c r="G108" s="208">
        <v>44701</v>
      </c>
      <c r="H108" s="209" t="s">
        <v>607</v>
      </c>
      <c r="I108" s="208">
        <v>44804</v>
      </c>
      <c r="J108" s="210" t="s">
        <v>401</v>
      </c>
      <c r="K108" s="211">
        <v>58400</v>
      </c>
      <c r="L108" s="212" t="s">
        <v>310</v>
      </c>
      <c r="M108" s="212" t="s">
        <v>2</v>
      </c>
      <c r="N108" s="213">
        <v>17500</v>
      </c>
      <c r="O108" s="214">
        <v>14000</v>
      </c>
      <c r="P108" s="215" t="s">
        <v>20</v>
      </c>
      <c r="Q108" s="214">
        <v>3500</v>
      </c>
      <c r="R108" s="216">
        <v>0.2</v>
      </c>
      <c r="S108" s="206" t="s">
        <v>76</v>
      </c>
      <c r="T108" s="217" t="s">
        <v>77</v>
      </c>
    </row>
    <row r="109" spans="2:20" x14ac:dyDescent="0.3">
      <c r="B109" s="2">
        <v>36</v>
      </c>
      <c r="C109" s="3" t="s">
        <v>402</v>
      </c>
      <c r="D109" s="205">
        <v>9</v>
      </c>
      <c r="E109" s="206" t="s">
        <v>400</v>
      </c>
      <c r="F109" s="207" t="s">
        <v>402</v>
      </c>
      <c r="G109" s="208">
        <v>44701</v>
      </c>
      <c r="H109" s="209" t="s">
        <v>607</v>
      </c>
      <c r="I109" s="208">
        <v>44804</v>
      </c>
      <c r="J109" s="210" t="s">
        <v>403</v>
      </c>
      <c r="K109" s="211">
        <v>70761</v>
      </c>
      <c r="L109" s="212" t="s">
        <v>75</v>
      </c>
      <c r="M109" s="212" t="s">
        <v>2</v>
      </c>
      <c r="N109" s="213">
        <v>17500</v>
      </c>
      <c r="O109" s="214">
        <v>14000</v>
      </c>
      <c r="P109" s="215" t="s">
        <v>20</v>
      </c>
      <c r="Q109" s="214">
        <v>3500</v>
      </c>
      <c r="R109" s="216">
        <v>0.2</v>
      </c>
      <c r="S109" s="206" t="s">
        <v>76</v>
      </c>
      <c r="T109" s="217" t="s">
        <v>77</v>
      </c>
    </row>
    <row r="110" spans="2:20" x14ac:dyDescent="0.3">
      <c r="B110" s="2">
        <v>37</v>
      </c>
      <c r="C110" s="3" t="s">
        <v>404</v>
      </c>
      <c r="D110" s="205">
        <v>9</v>
      </c>
      <c r="E110" s="206" t="s">
        <v>400</v>
      </c>
      <c r="F110" s="207" t="s">
        <v>404</v>
      </c>
      <c r="G110" s="208">
        <v>44701</v>
      </c>
      <c r="H110" s="209" t="s">
        <v>607</v>
      </c>
      <c r="I110" s="208">
        <v>44804</v>
      </c>
      <c r="J110" s="210" t="s">
        <v>405</v>
      </c>
      <c r="K110" s="211">
        <v>107561</v>
      </c>
      <c r="L110" s="212" t="s">
        <v>310</v>
      </c>
      <c r="M110" s="212" t="s">
        <v>2</v>
      </c>
      <c r="N110" s="213">
        <v>17500</v>
      </c>
      <c r="O110" s="214">
        <v>14000</v>
      </c>
      <c r="P110" s="215" t="s">
        <v>20</v>
      </c>
      <c r="Q110" s="214">
        <v>3500</v>
      </c>
      <c r="R110" s="216">
        <v>0.2</v>
      </c>
      <c r="S110" s="206" t="s">
        <v>76</v>
      </c>
      <c r="T110" s="217" t="s">
        <v>77</v>
      </c>
    </row>
    <row r="111" spans="2:20" x14ac:dyDescent="0.3">
      <c r="B111" s="2">
        <v>38</v>
      </c>
      <c r="C111" s="3" t="s">
        <v>406</v>
      </c>
      <c r="D111" s="205">
        <v>9</v>
      </c>
      <c r="E111" s="206" t="s">
        <v>400</v>
      </c>
      <c r="F111" s="207" t="s">
        <v>406</v>
      </c>
      <c r="G111" s="208">
        <v>44701</v>
      </c>
      <c r="H111" s="209" t="s">
        <v>607</v>
      </c>
      <c r="I111" s="208">
        <v>44804</v>
      </c>
      <c r="J111" s="210" t="s">
        <v>407</v>
      </c>
      <c r="K111" s="211">
        <v>58389</v>
      </c>
      <c r="L111" s="212" t="s">
        <v>310</v>
      </c>
      <c r="M111" s="212" t="s">
        <v>2</v>
      </c>
      <c r="N111" s="213">
        <v>17500</v>
      </c>
      <c r="O111" s="214">
        <v>14000</v>
      </c>
      <c r="P111" s="215" t="s">
        <v>20</v>
      </c>
      <c r="Q111" s="214">
        <v>3500</v>
      </c>
      <c r="R111" s="216">
        <v>0.2</v>
      </c>
      <c r="S111" s="206" t="s">
        <v>76</v>
      </c>
      <c r="T111" s="217" t="s">
        <v>77</v>
      </c>
    </row>
    <row r="112" spans="2:20" x14ac:dyDescent="0.3">
      <c r="B112" s="2">
        <v>79</v>
      </c>
      <c r="C112" s="3" t="s">
        <v>408</v>
      </c>
      <c r="D112" s="205">
        <v>9</v>
      </c>
      <c r="E112" s="206" t="s">
        <v>400</v>
      </c>
      <c r="F112" s="207" t="s">
        <v>408</v>
      </c>
      <c r="G112" s="208">
        <v>44701</v>
      </c>
      <c r="H112" s="209" t="s">
        <v>607</v>
      </c>
      <c r="I112" s="208">
        <v>44804</v>
      </c>
      <c r="J112" s="210" t="s">
        <v>409</v>
      </c>
      <c r="K112" s="211">
        <v>70743</v>
      </c>
      <c r="L112" s="212" t="s">
        <v>81</v>
      </c>
      <c r="M112" s="212" t="s">
        <v>3</v>
      </c>
      <c r="N112" s="213">
        <v>43750</v>
      </c>
      <c r="O112" s="214">
        <v>35000</v>
      </c>
      <c r="P112" s="215" t="s">
        <v>20</v>
      </c>
      <c r="Q112" s="214">
        <v>8750</v>
      </c>
      <c r="R112" s="216">
        <v>0.2</v>
      </c>
      <c r="S112" s="206" t="s">
        <v>76</v>
      </c>
      <c r="T112" s="217" t="s">
        <v>77</v>
      </c>
    </row>
    <row r="113" spans="2:20" x14ac:dyDescent="0.3">
      <c r="B113" s="2">
        <v>84</v>
      </c>
      <c r="C113" s="3" t="s">
        <v>410</v>
      </c>
      <c r="D113" s="205">
        <v>9</v>
      </c>
      <c r="E113" s="206" t="s">
        <v>400</v>
      </c>
      <c r="F113" s="207" t="s">
        <v>410</v>
      </c>
      <c r="G113" s="208">
        <v>44701</v>
      </c>
      <c r="H113" s="209" t="s">
        <v>607</v>
      </c>
      <c r="I113" s="208">
        <v>44804</v>
      </c>
      <c r="J113" s="210" t="s">
        <v>411</v>
      </c>
      <c r="K113" s="211">
        <v>107363</v>
      </c>
      <c r="L113" s="212" t="s">
        <v>81</v>
      </c>
      <c r="M113" s="212" t="s">
        <v>3</v>
      </c>
      <c r="N113" s="213">
        <v>43750</v>
      </c>
      <c r="O113" s="214">
        <v>35000</v>
      </c>
      <c r="P113" s="215" t="s">
        <v>20</v>
      </c>
      <c r="Q113" s="214">
        <v>8750</v>
      </c>
      <c r="R113" s="216">
        <v>0.2</v>
      </c>
      <c r="S113" s="206" t="s">
        <v>76</v>
      </c>
      <c r="T113" s="217" t="s">
        <v>77</v>
      </c>
    </row>
    <row r="114" spans="2:20" x14ac:dyDescent="0.3">
      <c r="B114" s="2">
        <v>114</v>
      </c>
      <c r="C114" s="3" t="s">
        <v>412</v>
      </c>
      <c r="D114" s="205">
        <v>9</v>
      </c>
      <c r="E114" s="206" t="s">
        <v>400</v>
      </c>
      <c r="F114" s="207" t="s">
        <v>412</v>
      </c>
      <c r="G114" s="208">
        <v>44701</v>
      </c>
      <c r="H114" s="209" t="s">
        <v>607</v>
      </c>
      <c r="I114" s="208">
        <v>44804</v>
      </c>
      <c r="J114" s="210" t="s">
        <v>413</v>
      </c>
      <c r="K114" s="211">
        <v>107500</v>
      </c>
      <c r="L114" s="212" t="s">
        <v>81</v>
      </c>
      <c r="M114" s="212" t="s">
        <v>3</v>
      </c>
      <c r="N114" s="213">
        <v>43750</v>
      </c>
      <c r="O114" s="214">
        <v>35000</v>
      </c>
      <c r="P114" s="215" t="s">
        <v>20</v>
      </c>
      <c r="Q114" s="214">
        <v>8750</v>
      </c>
      <c r="R114" s="216">
        <v>0.2</v>
      </c>
      <c r="S114" s="206" t="s">
        <v>76</v>
      </c>
      <c r="T114" s="217" t="s">
        <v>77</v>
      </c>
    </row>
    <row r="115" spans="2:20" x14ac:dyDescent="0.3">
      <c r="B115" s="2">
        <v>115</v>
      </c>
      <c r="C115" s="3" t="s">
        <v>414</v>
      </c>
      <c r="D115" s="205">
        <v>9</v>
      </c>
      <c r="E115" s="206" t="s">
        <v>400</v>
      </c>
      <c r="F115" s="207" t="s">
        <v>414</v>
      </c>
      <c r="G115" s="208">
        <v>44701</v>
      </c>
      <c r="H115" s="209" t="s">
        <v>607</v>
      </c>
      <c r="I115" s="208">
        <v>44804</v>
      </c>
      <c r="J115" s="210" t="s">
        <v>415</v>
      </c>
      <c r="K115" s="211">
        <v>70744</v>
      </c>
      <c r="L115" s="212" t="s">
        <v>81</v>
      </c>
      <c r="M115" s="212" t="s">
        <v>3</v>
      </c>
      <c r="N115" s="213">
        <v>43750</v>
      </c>
      <c r="O115" s="214">
        <v>35000</v>
      </c>
      <c r="P115" s="215" t="s">
        <v>20</v>
      </c>
      <c r="Q115" s="214">
        <v>8750</v>
      </c>
      <c r="R115" s="216">
        <v>0.2</v>
      </c>
      <c r="S115" s="206" t="s">
        <v>76</v>
      </c>
      <c r="T115" s="217" t="s">
        <v>77</v>
      </c>
    </row>
    <row r="116" spans="2:20" x14ac:dyDescent="0.3">
      <c r="B116" s="2">
        <v>127</v>
      </c>
      <c r="C116" s="3" t="s">
        <v>416</v>
      </c>
      <c r="D116" s="205">
        <v>9</v>
      </c>
      <c r="E116" s="206" t="s">
        <v>400</v>
      </c>
      <c r="F116" s="207" t="s">
        <v>416</v>
      </c>
      <c r="G116" s="208">
        <v>44701</v>
      </c>
      <c r="H116" s="209" t="s">
        <v>607</v>
      </c>
      <c r="I116" s="208">
        <v>44804</v>
      </c>
      <c r="J116" s="210" t="s">
        <v>417</v>
      </c>
      <c r="K116" s="211">
        <v>31512</v>
      </c>
      <c r="L116" s="212" t="s">
        <v>81</v>
      </c>
      <c r="M116" s="212" t="s">
        <v>3</v>
      </c>
      <c r="N116" s="213">
        <v>43750</v>
      </c>
      <c r="O116" s="214">
        <v>35000</v>
      </c>
      <c r="P116" s="215" t="s">
        <v>20</v>
      </c>
      <c r="Q116" s="214">
        <v>8750</v>
      </c>
      <c r="R116" s="216">
        <v>0.2</v>
      </c>
      <c r="S116" s="206" t="s">
        <v>76</v>
      </c>
      <c r="T116" s="217" t="s">
        <v>77</v>
      </c>
    </row>
    <row r="117" spans="2:20" x14ac:dyDescent="0.3">
      <c r="B117" s="2">
        <v>22</v>
      </c>
      <c r="C117" s="5" t="s">
        <v>374</v>
      </c>
      <c r="D117" s="128">
        <v>11</v>
      </c>
      <c r="E117" s="114" t="s">
        <v>375</v>
      </c>
      <c r="F117" s="115" t="s">
        <v>374</v>
      </c>
      <c r="G117" s="116">
        <v>44711</v>
      </c>
      <c r="H117" s="117" t="s">
        <v>608</v>
      </c>
      <c r="I117" s="116">
        <v>44802</v>
      </c>
      <c r="J117" s="134" t="s">
        <v>376</v>
      </c>
      <c r="K117" s="135">
        <v>8796</v>
      </c>
      <c r="L117" s="130" t="s">
        <v>75</v>
      </c>
      <c r="M117" s="130" t="s">
        <v>2</v>
      </c>
      <c r="N117" s="131">
        <v>17500</v>
      </c>
      <c r="O117" s="132">
        <v>14000</v>
      </c>
      <c r="P117" s="129" t="s">
        <v>20</v>
      </c>
      <c r="Q117" s="132">
        <v>3500</v>
      </c>
      <c r="R117" s="133">
        <v>0.2</v>
      </c>
      <c r="S117" s="114" t="s">
        <v>377</v>
      </c>
      <c r="T117" s="125" t="s">
        <v>378</v>
      </c>
    </row>
    <row r="118" spans="2:20" x14ac:dyDescent="0.3">
      <c r="B118" s="2">
        <v>23</v>
      </c>
      <c r="C118" s="5" t="s">
        <v>379</v>
      </c>
      <c r="D118" s="128">
        <v>11</v>
      </c>
      <c r="E118" s="114" t="s">
        <v>375</v>
      </c>
      <c r="F118" s="115" t="s">
        <v>379</v>
      </c>
      <c r="G118" s="116">
        <v>44711</v>
      </c>
      <c r="H118" s="117" t="s">
        <v>608</v>
      </c>
      <c r="I118" s="116">
        <v>44802</v>
      </c>
      <c r="J118" s="134" t="s">
        <v>380</v>
      </c>
      <c r="K118" s="135">
        <v>84173</v>
      </c>
      <c r="L118" s="130" t="s">
        <v>75</v>
      </c>
      <c r="M118" s="130" t="s">
        <v>2</v>
      </c>
      <c r="N118" s="131">
        <v>17500</v>
      </c>
      <c r="O118" s="132">
        <v>14000</v>
      </c>
      <c r="P118" s="129" t="s">
        <v>20</v>
      </c>
      <c r="Q118" s="132">
        <v>3500</v>
      </c>
      <c r="R118" s="133">
        <v>0.2</v>
      </c>
      <c r="S118" s="114" t="s">
        <v>377</v>
      </c>
      <c r="T118" s="125" t="s">
        <v>378</v>
      </c>
    </row>
    <row r="119" spans="2:20" x14ac:dyDescent="0.3">
      <c r="B119" s="2">
        <v>24</v>
      </c>
      <c r="C119" s="5" t="s">
        <v>381</v>
      </c>
      <c r="D119" s="128">
        <v>11</v>
      </c>
      <c r="E119" s="114" t="s">
        <v>375</v>
      </c>
      <c r="F119" s="115" t="s">
        <v>381</v>
      </c>
      <c r="G119" s="116">
        <v>44711</v>
      </c>
      <c r="H119" s="117" t="s">
        <v>608</v>
      </c>
      <c r="I119" s="116">
        <v>44802</v>
      </c>
      <c r="J119" s="134" t="s">
        <v>382</v>
      </c>
      <c r="K119" s="135">
        <v>8461</v>
      </c>
      <c r="L119" s="130" t="s">
        <v>75</v>
      </c>
      <c r="M119" s="130" t="s">
        <v>2</v>
      </c>
      <c r="N119" s="131">
        <v>17500</v>
      </c>
      <c r="O119" s="132">
        <v>14000</v>
      </c>
      <c r="P119" s="129" t="s">
        <v>20</v>
      </c>
      <c r="Q119" s="132">
        <v>3500</v>
      </c>
      <c r="R119" s="133">
        <v>0.2</v>
      </c>
      <c r="S119" s="114" t="s">
        <v>377</v>
      </c>
      <c r="T119" s="125" t="s">
        <v>378</v>
      </c>
    </row>
    <row r="120" spans="2:20" x14ac:dyDescent="0.3">
      <c r="B120" s="2">
        <v>60</v>
      </c>
      <c r="C120" s="3" t="s">
        <v>383</v>
      </c>
      <c r="D120" s="128">
        <v>11</v>
      </c>
      <c r="E120" s="114" t="s">
        <v>375</v>
      </c>
      <c r="F120" s="115" t="s">
        <v>383</v>
      </c>
      <c r="G120" s="116">
        <v>44711</v>
      </c>
      <c r="H120" s="117" t="s">
        <v>608</v>
      </c>
      <c r="I120" s="116">
        <v>44802</v>
      </c>
      <c r="J120" s="118" t="s">
        <v>384</v>
      </c>
      <c r="K120" s="119">
        <v>80341</v>
      </c>
      <c r="L120" s="120" t="s">
        <v>172</v>
      </c>
      <c r="M120" s="120" t="s">
        <v>3</v>
      </c>
      <c r="N120" s="121">
        <v>43750</v>
      </c>
      <c r="O120" s="122">
        <v>35000</v>
      </c>
      <c r="P120" s="123" t="s">
        <v>20</v>
      </c>
      <c r="Q120" s="122">
        <v>8750</v>
      </c>
      <c r="R120" s="124">
        <v>0.2</v>
      </c>
      <c r="S120" s="114" t="s">
        <v>377</v>
      </c>
      <c r="T120" s="125" t="s">
        <v>378</v>
      </c>
    </row>
    <row r="121" spans="2:20" x14ac:dyDescent="0.3">
      <c r="B121" s="2">
        <v>61</v>
      </c>
      <c r="C121" s="3" t="s">
        <v>385</v>
      </c>
      <c r="D121" s="128">
        <v>11</v>
      </c>
      <c r="E121" s="114" t="s">
        <v>375</v>
      </c>
      <c r="F121" s="115" t="s">
        <v>385</v>
      </c>
      <c r="G121" s="116">
        <v>44711</v>
      </c>
      <c r="H121" s="117" t="s">
        <v>608</v>
      </c>
      <c r="I121" s="116">
        <v>44802</v>
      </c>
      <c r="J121" s="118" t="s">
        <v>386</v>
      </c>
      <c r="K121" s="119">
        <v>82344</v>
      </c>
      <c r="L121" s="120" t="s">
        <v>172</v>
      </c>
      <c r="M121" s="120" t="s">
        <v>3</v>
      </c>
      <c r="N121" s="121">
        <v>43750</v>
      </c>
      <c r="O121" s="122">
        <v>35000</v>
      </c>
      <c r="P121" s="123" t="s">
        <v>20</v>
      </c>
      <c r="Q121" s="122">
        <v>8750</v>
      </c>
      <c r="R121" s="124">
        <v>0.2</v>
      </c>
      <c r="S121" s="114" t="s">
        <v>377</v>
      </c>
      <c r="T121" s="125" t="s">
        <v>378</v>
      </c>
    </row>
    <row r="122" spans="2:20" x14ac:dyDescent="0.3">
      <c r="B122" s="2">
        <v>71</v>
      </c>
      <c r="C122" s="3" t="s">
        <v>387</v>
      </c>
      <c r="D122" s="128">
        <v>11</v>
      </c>
      <c r="E122" s="114" t="s">
        <v>375</v>
      </c>
      <c r="F122" s="115" t="s">
        <v>387</v>
      </c>
      <c r="G122" s="116">
        <v>44711</v>
      </c>
      <c r="H122" s="117" t="s">
        <v>608</v>
      </c>
      <c r="I122" s="116">
        <v>44802</v>
      </c>
      <c r="J122" s="118" t="s">
        <v>388</v>
      </c>
      <c r="K122" s="119">
        <v>82818</v>
      </c>
      <c r="L122" s="120" t="s">
        <v>81</v>
      </c>
      <c r="M122" s="120" t="s">
        <v>3</v>
      </c>
      <c r="N122" s="121">
        <v>43750</v>
      </c>
      <c r="O122" s="122">
        <v>35000</v>
      </c>
      <c r="P122" s="123" t="s">
        <v>20</v>
      </c>
      <c r="Q122" s="122">
        <v>8750</v>
      </c>
      <c r="R122" s="124">
        <v>0.2</v>
      </c>
      <c r="S122" s="114" t="s">
        <v>377</v>
      </c>
      <c r="T122" s="125" t="s">
        <v>378</v>
      </c>
    </row>
    <row r="123" spans="2:20" x14ac:dyDescent="0.3">
      <c r="B123" s="2">
        <v>83</v>
      </c>
      <c r="C123" s="3" t="s">
        <v>389</v>
      </c>
      <c r="D123" s="128">
        <v>11</v>
      </c>
      <c r="E123" s="114" t="s">
        <v>375</v>
      </c>
      <c r="F123" s="115" t="s">
        <v>389</v>
      </c>
      <c r="G123" s="116">
        <v>44711</v>
      </c>
      <c r="H123" s="117" t="s">
        <v>608</v>
      </c>
      <c r="I123" s="116">
        <v>44802</v>
      </c>
      <c r="J123" s="118" t="s">
        <v>390</v>
      </c>
      <c r="K123" s="119">
        <v>4501</v>
      </c>
      <c r="L123" s="120" t="s">
        <v>81</v>
      </c>
      <c r="M123" s="120" t="s">
        <v>3</v>
      </c>
      <c r="N123" s="121">
        <v>43750</v>
      </c>
      <c r="O123" s="122">
        <v>35000</v>
      </c>
      <c r="P123" s="123" t="s">
        <v>20</v>
      </c>
      <c r="Q123" s="122">
        <v>8750</v>
      </c>
      <c r="R123" s="124">
        <v>0.2</v>
      </c>
      <c r="S123" s="114" t="s">
        <v>377</v>
      </c>
      <c r="T123" s="125" t="s">
        <v>378</v>
      </c>
    </row>
    <row r="124" spans="2:20" x14ac:dyDescent="0.3">
      <c r="B124" s="2">
        <v>102</v>
      </c>
      <c r="C124" s="3" t="s">
        <v>391</v>
      </c>
      <c r="D124" s="128">
        <v>11</v>
      </c>
      <c r="E124" s="114" t="s">
        <v>375</v>
      </c>
      <c r="F124" s="115" t="s">
        <v>391</v>
      </c>
      <c r="G124" s="116">
        <v>44711</v>
      </c>
      <c r="H124" s="117" t="s">
        <v>608</v>
      </c>
      <c r="I124" s="116">
        <v>44802</v>
      </c>
      <c r="J124" s="118" t="s">
        <v>392</v>
      </c>
      <c r="K124" s="119">
        <v>49101</v>
      </c>
      <c r="L124" s="120" t="s">
        <v>81</v>
      </c>
      <c r="M124" s="120" t="s">
        <v>3</v>
      </c>
      <c r="N124" s="121">
        <v>43750</v>
      </c>
      <c r="O124" s="122">
        <v>35000</v>
      </c>
      <c r="P124" s="123" t="s">
        <v>20</v>
      </c>
      <c r="Q124" s="122">
        <v>8750</v>
      </c>
      <c r="R124" s="124">
        <v>0.2</v>
      </c>
      <c r="S124" s="114" t="s">
        <v>377</v>
      </c>
      <c r="T124" s="125" t="s">
        <v>378</v>
      </c>
    </row>
    <row r="125" spans="2:20" x14ac:dyDescent="0.3">
      <c r="B125" s="2">
        <v>109</v>
      </c>
      <c r="C125" s="3" t="s">
        <v>393</v>
      </c>
      <c r="D125" s="128">
        <v>11</v>
      </c>
      <c r="E125" s="114" t="s">
        <v>375</v>
      </c>
      <c r="F125" s="115" t="s">
        <v>393</v>
      </c>
      <c r="G125" s="116">
        <v>44711</v>
      </c>
      <c r="H125" s="117" t="s">
        <v>608</v>
      </c>
      <c r="I125" s="116">
        <v>44802</v>
      </c>
      <c r="J125" s="118" t="s">
        <v>394</v>
      </c>
      <c r="K125" s="119">
        <v>5984</v>
      </c>
      <c r="L125" s="120" t="s">
        <v>81</v>
      </c>
      <c r="M125" s="120" t="s">
        <v>3</v>
      </c>
      <c r="N125" s="121">
        <v>43750</v>
      </c>
      <c r="O125" s="122">
        <v>35000</v>
      </c>
      <c r="P125" s="123" t="s">
        <v>20</v>
      </c>
      <c r="Q125" s="122">
        <v>8750</v>
      </c>
      <c r="R125" s="124">
        <v>0.2</v>
      </c>
      <c r="S125" s="114" t="s">
        <v>377</v>
      </c>
      <c r="T125" s="125" t="s">
        <v>378</v>
      </c>
    </row>
    <row r="126" spans="2:20" x14ac:dyDescent="0.3">
      <c r="B126" s="2">
        <v>120</v>
      </c>
      <c r="C126" s="3" t="s">
        <v>395</v>
      </c>
      <c r="D126" s="128">
        <v>11</v>
      </c>
      <c r="E126" s="114" t="s">
        <v>375</v>
      </c>
      <c r="F126" s="115" t="s">
        <v>395</v>
      </c>
      <c r="G126" s="116">
        <v>44711</v>
      </c>
      <c r="H126" s="117" t="s">
        <v>608</v>
      </c>
      <c r="I126" s="116">
        <v>44802</v>
      </c>
      <c r="J126" s="118" t="s">
        <v>396</v>
      </c>
      <c r="K126" s="119">
        <v>77990</v>
      </c>
      <c r="L126" s="120" t="s">
        <v>81</v>
      </c>
      <c r="M126" s="120" t="s">
        <v>3</v>
      </c>
      <c r="N126" s="121">
        <v>43750</v>
      </c>
      <c r="O126" s="122">
        <v>35000</v>
      </c>
      <c r="P126" s="123" t="s">
        <v>20</v>
      </c>
      <c r="Q126" s="122">
        <v>8750</v>
      </c>
      <c r="R126" s="124">
        <v>0.2</v>
      </c>
      <c r="S126" s="114" t="s">
        <v>377</v>
      </c>
      <c r="T126" s="125" t="s">
        <v>378</v>
      </c>
    </row>
    <row r="127" spans="2:20" x14ac:dyDescent="0.3">
      <c r="B127" s="2">
        <v>133</v>
      </c>
      <c r="C127" s="3" t="s">
        <v>397</v>
      </c>
      <c r="D127" s="128">
        <v>11</v>
      </c>
      <c r="E127" s="114" t="s">
        <v>375</v>
      </c>
      <c r="F127" s="115" t="s">
        <v>397</v>
      </c>
      <c r="G127" s="116">
        <v>44711</v>
      </c>
      <c r="H127" s="117" t="s">
        <v>608</v>
      </c>
      <c r="I127" s="116">
        <v>44802</v>
      </c>
      <c r="J127" s="118" t="s">
        <v>398</v>
      </c>
      <c r="K127" s="119">
        <v>80509</v>
      </c>
      <c r="L127" s="120" t="s">
        <v>81</v>
      </c>
      <c r="M127" s="120" t="s">
        <v>3</v>
      </c>
      <c r="N127" s="121">
        <v>43750</v>
      </c>
      <c r="O127" s="122">
        <v>35000</v>
      </c>
      <c r="P127" s="123" t="s">
        <v>20</v>
      </c>
      <c r="Q127" s="122">
        <v>8750</v>
      </c>
      <c r="R127" s="124">
        <v>0.2</v>
      </c>
      <c r="S127" s="114" t="s">
        <v>377</v>
      </c>
      <c r="T127" s="125" t="s">
        <v>378</v>
      </c>
    </row>
    <row r="128" spans="2:20" x14ac:dyDescent="0.3">
      <c r="B128" s="2">
        <v>3</v>
      </c>
      <c r="C128" s="6" t="s">
        <v>320</v>
      </c>
      <c r="D128" s="11">
        <v>13</v>
      </c>
      <c r="E128" s="12" t="s">
        <v>321</v>
      </c>
      <c r="F128" s="68" t="s">
        <v>320</v>
      </c>
      <c r="G128" s="62">
        <v>44664</v>
      </c>
      <c r="H128" s="83" t="s">
        <v>609</v>
      </c>
      <c r="I128" s="62">
        <v>44803</v>
      </c>
      <c r="J128" s="13" t="s">
        <v>322</v>
      </c>
      <c r="K128" s="14">
        <v>11640</v>
      </c>
      <c r="L128" s="14" t="s">
        <v>75</v>
      </c>
      <c r="M128" s="14" t="s">
        <v>2</v>
      </c>
      <c r="N128" s="15">
        <v>17500</v>
      </c>
      <c r="O128" s="15">
        <v>14000</v>
      </c>
      <c r="P128" s="16" t="s">
        <v>20</v>
      </c>
      <c r="Q128" s="15">
        <v>3500</v>
      </c>
      <c r="R128" s="17">
        <v>0.2</v>
      </c>
      <c r="S128" s="12" t="s">
        <v>82</v>
      </c>
      <c r="T128" s="18" t="s">
        <v>83</v>
      </c>
    </row>
    <row r="129" spans="2:20" x14ac:dyDescent="0.3">
      <c r="B129" s="2">
        <v>4</v>
      </c>
      <c r="C129" s="6" t="s">
        <v>323</v>
      </c>
      <c r="D129" s="11">
        <v>13</v>
      </c>
      <c r="E129" s="12" t="s">
        <v>321</v>
      </c>
      <c r="F129" s="68" t="s">
        <v>323</v>
      </c>
      <c r="G129" s="62">
        <v>44664</v>
      </c>
      <c r="H129" s="83" t="s">
        <v>609</v>
      </c>
      <c r="I129" s="62">
        <v>44803</v>
      </c>
      <c r="J129" s="13" t="s">
        <v>324</v>
      </c>
      <c r="K129" s="14">
        <v>12059</v>
      </c>
      <c r="L129" s="16" t="s">
        <v>75</v>
      </c>
      <c r="M129" s="16" t="s">
        <v>2</v>
      </c>
      <c r="N129" s="15">
        <v>17500</v>
      </c>
      <c r="O129" s="15">
        <v>14000</v>
      </c>
      <c r="P129" s="16" t="s">
        <v>20</v>
      </c>
      <c r="Q129" s="15">
        <v>3500</v>
      </c>
      <c r="R129" s="17">
        <v>0.2</v>
      </c>
      <c r="S129" s="12" t="s">
        <v>82</v>
      </c>
      <c r="T129" s="18" t="s">
        <v>83</v>
      </c>
    </row>
    <row r="130" spans="2:20" x14ac:dyDescent="0.3">
      <c r="B130" s="2">
        <v>5</v>
      </c>
      <c r="C130" s="6" t="s">
        <v>325</v>
      </c>
      <c r="D130" s="11">
        <v>13</v>
      </c>
      <c r="E130" s="12" t="s">
        <v>321</v>
      </c>
      <c r="F130" s="68" t="s">
        <v>325</v>
      </c>
      <c r="G130" s="62">
        <v>44664</v>
      </c>
      <c r="H130" s="83" t="s">
        <v>609</v>
      </c>
      <c r="I130" s="62">
        <v>44803</v>
      </c>
      <c r="J130" s="13" t="s">
        <v>326</v>
      </c>
      <c r="K130" s="14">
        <v>12666</v>
      </c>
      <c r="L130" s="16" t="s">
        <v>75</v>
      </c>
      <c r="M130" s="16" t="s">
        <v>2</v>
      </c>
      <c r="N130" s="15">
        <v>17500</v>
      </c>
      <c r="O130" s="15">
        <v>14000</v>
      </c>
      <c r="P130" s="16" t="s">
        <v>20</v>
      </c>
      <c r="Q130" s="15">
        <v>3500</v>
      </c>
      <c r="R130" s="17">
        <v>0.2</v>
      </c>
      <c r="S130" s="12" t="s">
        <v>82</v>
      </c>
      <c r="T130" s="18" t="s">
        <v>83</v>
      </c>
    </row>
    <row r="131" spans="2:20" x14ac:dyDescent="0.3">
      <c r="B131" s="2">
        <v>6</v>
      </c>
      <c r="C131" s="6" t="s">
        <v>327</v>
      </c>
      <c r="D131" s="11">
        <v>13</v>
      </c>
      <c r="E131" s="12" t="s">
        <v>321</v>
      </c>
      <c r="F131" s="68" t="s">
        <v>327</v>
      </c>
      <c r="G131" s="62">
        <v>44664</v>
      </c>
      <c r="H131" s="83" t="s">
        <v>609</v>
      </c>
      <c r="I131" s="62">
        <v>44803</v>
      </c>
      <c r="J131" s="13" t="s">
        <v>328</v>
      </c>
      <c r="K131" s="16">
        <v>13658</v>
      </c>
      <c r="L131" s="14" t="s">
        <v>310</v>
      </c>
      <c r="M131" s="14" t="s">
        <v>2</v>
      </c>
      <c r="N131" s="15">
        <v>17500</v>
      </c>
      <c r="O131" s="15">
        <v>14000</v>
      </c>
      <c r="P131" s="16" t="s">
        <v>20</v>
      </c>
      <c r="Q131" s="15">
        <v>3500</v>
      </c>
      <c r="R131" s="17">
        <v>0.2</v>
      </c>
      <c r="S131" s="12" t="s">
        <v>82</v>
      </c>
      <c r="T131" s="18" t="s">
        <v>83</v>
      </c>
    </row>
    <row r="132" spans="2:20" x14ac:dyDescent="0.3">
      <c r="B132" s="2">
        <v>7</v>
      </c>
      <c r="C132" s="6" t="s">
        <v>329</v>
      </c>
      <c r="D132" s="11">
        <v>13</v>
      </c>
      <c r="E132" s="12" t="s">
        <v>321</v>
      </c>
      <c r="F132" s="68" t="s">
        <v>329</v>
      </c>
      <c r="G132" s="62">
        <v>44664</v>
      </c>
      <c r="H132" s="83" t="s">
        <v>609</v>
      </c>
      <c r="I132" s="62">
        <v>44803</v>
      </c>
      <c r="J132" s="13" t="s">
        <v>330</v>
      </c>
      <c r="K132" s="16">
        <v>263572</v>
      </c>
      <c r="L132" s="14" t="s">
        <v>310</v>
      </c>
      <c r="M132" s="14" t="s">
        <v>2</v>
      </c>
      <c r="N132" s="15">
        <v>17500</v>
      </c>
      <c r="O132" s="15">
        <v>14000</v>
      </c>
      <c r="P132" s="16" t="s">
        <v>20</v>
      </c>
      <c r="Q132" s="15">
        <v>3500</v>
      </c>
      <c r="R132" s="17">
        <v>0.2</v>
      </c>
      <c r="S132" s="12" t="s">
        <v>82</v>
      </c>
      <c r="T132" s="18" t="s">
        <v>83</v>
      </c>
    </row>
    <row r="133" spans="2:20" x14ac:dyDescent="0.3">
      <c r="B133" s="2">
        <v>8</v>
      </c>
      <c r="C133" s="6" t="s">
        <v>331</v>
      </c>
      <c r="D133" s="11">
        <v>13</v>
      </c>
      <c r="E133" s="12" t="s">
        <v>321</v>
      </c>
      <c r="F133" s="68" t="s">
        <v>331</v>
      </c>
      <c r="G133" s="62">
        <v>44664</v>
      </c>
      <c r="H133" s="83" t="s">
        <v>609</v>
      </c>
      <c r="I133" s="62">
        <v>44803</v>
      </c>
      <c r="J133" s="13" t="s">
        <v>332</v>
      </c>
      <c r="K133" s="14">
        <v>262983</v>
      </c>
      <c r="L133" s="14" t="s">
        <v>310</v>
      </c>
      <c r="M133" s="14" t="s">
        <v>2</v>
      </c>
      <c r="N133" s="15">
        <v>17500</v>
      </c>
      <c r="O133" s="15">
        <v>14000</v>
      </c>
      <c r="P133" s="16" t="s">
        <v>20</v>
      </c>
      <c r="Q133" s="15">
        <v>3500</v>
      </c>
      <c r="R133" s="17">
        <v>0.2</v>
      </c>
      <c r="S133" s="12" t="s">
        <v>82</v>
      </c>
      <c r="T133" s="18" t="s">
        <v>83</v>
      </c>
    </row>
    <row r="134" spans="2:20" x14ac:dyDescent="0.3">
      <c r="B134" s="2">
        <v>9</v>
      </c>
      <c r="C134" s="6" t="s">
        <v>333</v>
      </c>
      <c r="D134" s="11">
        <v>13</v>
      </c>
      <c r="E134" s="12" t="s">
        <v>321</v>
      </c>
      <c r="F134" s="68" t="s">
        <v>333</v>
      </c>
      <c r="G134" s="62">
        <v>44664</v>
      </c>
      <c r="H134" s="83" t="s">
        <v>609</v>
      </c>
      <c r="I134" s="62">
        <v>44803</v>
      </c>
      <c r="J134" s="13" t="s">
        <v>334</v>
      </c>
      <c r="K134" s="14">
        <v>12491</v>
      </c>
      <c r="L134" s="16" t="s">
        <v>75</v>
      </c>
      <c r="M134" s="16" t="s">
        <v>2</v>
      </c>
      <c r="N134" s="15">
        <v>17500</v>
      </c>
      <c r="O134" s="15">
        <v>14000</v>
      </c>
      <c r="P134" s="16" t="s">
        <v>20</v>
      </c>
      <c r="Q134" s="15">
        <v>3500</v>
      </c>
      <c r="R134" s="17">
        <v>0.2</v>
      </c>
      <c r="S134" s="12" t="s">
        <v>82</v>
      </c>
      <c r="T134" s="18" t="s">
        <v>83</v>
      </c>
    </row>
    <row r="135" spans="2:20" x14ac:dyDescent="0.3">
      <c r="B135" s="2">
        <v>28</v>
      </c>
      <c r="C135" s="4" t="s">
        <v>335</v>
      </c>
      <c r="D135" s="11">
        <v>13</v>
      </c>
      <c r="E135" s="12" t="s">
        <v>321</v>
      </c>
      <c r="F135" s="68" t="s">
        <v>335</v>
      </c>
      <c r="G135" s="62">
        <v>44664</v>
      </c>
      <c r="H135" s="83" t="s">
        <v>609</v>
      </c>
      <c r="I135" s="62">
        <v>44803</v>
      </c>
      <c r="J135" s="19" t="s">
        <v>336</v>
      </c>
      <c r="K135" s="20">
        <v>18408</v>
      </c>
      <c r="L135" s="20" t="s">
        <v>75</v>
      </c>
      <c r="M135" s="20" t="s">
        <v>2</v>
      </c>
      <c r="N135" s="21">
        <v>17500</v>
      </c>
      <c r="O135" s="21">
        <v>14000</v>
      </c>
      <c r="P135" s="22" t="s">
        <v>20</v>
      </c>
      <c r="Q135" s="21">
        <v>3500</v>
      </c>
      <c r="R135" s="23">
        <v>0.2</v>
      </c>
      <c r="S135" s="12" t="s">
        <v>82</v>
      </c>
      <c r="T135" s="18" t="s">
        <v>83</v>
      </c>
    </row>
    <row r="136" spans="2:20" x14ac:dyDescent="0.3">
      <c r="B136" s="2">
        <v>29</v>
      </c>
      <c r="C136" s="4" t="s">
        <v>337</v>
      </c>
      <c r="D136" s="11">
        <v>13</v>
      </c>
      <c r="E136" s="12" t="s">
        <v>321</v>
      </c>
      <c r="F136" s="68" t="s">
        <v>337</v>
      </c>
      <c r="G136" s="62">
        <v>44664</v>
      </c>
      <c r="H136" s="83" t="s">
        <v>609</v>
      </c>
      <c r="I136" s="62">
        <v>44803</v>
      </c>
      <c r="J136" s="19" t="s">
        <v>338</v>
      </c>
      <c r="K136" s="20">
        <v>11648</v>
      </c>
      <c r="L136" s="22" t="s">
        <v>75</v>
      </c>
      <c r="M136" s="22" t="s">
        <v>2</v>
      </c>
      <c r="N136" s="21">
        <v>17500</v>
      </c>
      <c r="O136" s="21">
        <v>14000</v>
      </c>
      <c r="P136" s="22" t="s">
        <v>20</v>
      </c>
      <c r="Q136" s="21">
        <v>3500</v>
      </c>
      <c r="R136" s="23">
        <v>0.2</v>
      </c>
      <c r="S136" s="12" t="s">
        <v>82</v>
      </c>
      <c r="T136" s="18" t="s">
        <v>83</v>
      </c>
    </row>
    <row r="137" spans="2:20" x14ac:dyDescent="0.3">
      <c r="B137" s="2">
        <v>30</v>
      </c>
      <c r="C137" s="4" t="s">
        <v>339</v>
      </c>
      <c r="D137" s="11">
        <v>13</v>
      </c>
      <c r="E137" s="12" t="s">
        <v>321</v>
      </c>
      <c r="F137" s="68" t="s">
        <v>339</v>
      </c>
      <c r="G137" s="62">
        <v>44664</v>
      </c>
      <c r="H137" s="83" t="s">
        <v>609</v>
      </c>
      <c r="I137" s="62">
        <v>44803</v>
      </c>
      <c r="J137" s="19" t="s">
        <v>340</v>
      </c>
      <c r="K137" s="20">
        <v>12707</v>
      </c>
      <c r="L137" s="22" t="s">
        <v>75</v>
      </c>
      <c r="M137" s="22" t="s">
        <v>2</v>
      </c>
      <c r="N137" s="21">
        <v>17500</v>
      </c>
      <c r="O137" s="21">
        <v>14000</v>
      </c>
      <c r="P137" s="22" t="s">
        <v>20</v>
      </c>
      <c r="Q137" s="21">
        <v>3500</v>
      </c>
      <c r="R137" s="23">
        <v>0.2</v>
      </c>
      <c r="S137" s="12" t="s">
        <v>82</v>
      </c>
      <c r="T137" s="18" t="s">
        <v>83</v>
      </c>
    </row>
    <row r="138" spans="2:20" x14ac:dyDescent="0.3">
      <c r="B138" s="2">
        <v>31</v>
      </c>
      <c r="C138" s="4" t="s">
        <v>341</v>
      </c>
      <c r="D138" s="11">
        <v>13</v>
      </c>
      <c r="E138" s="12" t="s">
        <v>321</v>
      </c>
      <c r="F138" s="68" t="s">
        <v>341</v>
      </c>
      <c r="G138" s="62">
        <v>44664</v>
      </c>
      <c r="H138" s="83" t="s">
        <v>609</v>
      </c>
      <c r="I138" s="62">
        <v>44803</v>
      </c>
      <c r="J138" s="19" t="s">
        <v>342</v>
      </c>
      <c r="K138" s="20">
        <v>18457</v>
      </c>
      <c r="L138" s="22" t="s">
        <v>75</v>
      </c>
      <c r="M138" s="22" t="s">
        <v>2</v>
      </c>
      <c r="N138" s="21">
        <v>17500</v>
      </c>
      <c r="O138" s="21">
        <v>14000</v>
      </c>
      <c r="P138" s="22" t="s">
        <v>20</v>
      </c>
      <c r="Q138" s="21">
        <v>3500</v>
      </c>
      <c r="R138" s="23">
        <v>0.2</v>
      </c>
      <c r="S138" s="12" t="s">
        <v>82</v>
      </c>
      <c r="T138" s="18" t="s">
        <v>83</v>
      </c>
    </row>
    <row r="139" spans="2:20" x14ac:dyDescent="0.3">
      <c r="B139" s="2">
        <v>32</v>
      </c>
      <c r="C139" s="4" t="s">
        <v>343</v>
      </c>
      <c r="D139" s="11">
        <v>13</v>
      </c>
      <c r="E139" s="12" t="s">
        <v>321</v>
      </c>
      <c r="F139" s="68" t="s">
        <v>343</v>
      </c>
      <c r="G139" s="62">
        <v>44664</v>
      </c>
      <c r="H139" s="83" t="s">
        <v>609</v>
      </c>
      <c r="I139" s="62">
        <v>44803</v>
      </c>
      <c r="J139" s="19" t="s">
        <v>344</v>
      </c>
      <c r="K139" s="20">
        <v>12525</v>
      </c>
      <c r="L139" s="22" t="s">
        <v>75</v>
      </c>
      <c r="M139" s="22" t="s">
        <v>2</v>
      </c>
      <c r="N139" s="21">
        <v>17500</v>
      </c>
      <c r="O139" s="21">
        <v>14000</v>
      </c>
      <c r="P139" s="22" t="s">
        <v>20</v>
      </c>
      <c r="Q139" s="21">
        <v>3500</v>
      </c>
      <c r="R139" s="23">
        <v>0.2</v>
      </c>
      <c r="S139" s="12" t="s">
        <v>82</v>
      </c>
      <c r="T139" s="18" t="s">
        <v>83</v>
      </c>
    </row>
    <row r="140" spans="2:20" x14ac:dyDescent="0.3">
      <c r="B140" s="7">
        <v>78</v>
      </c>
      <c r="C140" s="10" t="s">
        <v>345</v>
      </c>
      <c r="D140" s="24">
        <v>13</v>
      </c>
      <c r="E140" s="25" t="s">
        <v>321</v>
      </c>
      <c r="F140" s="68" t="s">
        <v>345</v>
      </c>
      <c r="G140" s="62">
        <v>44664</v>
      </c>
      <c r="H140" s="83" t="s">
        <v>609</v>
      </c>
      <c r="I140" s="62">
        <v>44803</v>
      </c>
      <c r="J140" s="26" t="s">
        <v>346</v>
      </c>
      <c r="K140" s="27">
        <v>12940</v>
      </c>
      <c r="L140" s="28" t="s">
        <v>81</v>
      </c>
      <c r="M140" s="28" t="s">
        <v>3</v>
      </c>
      <c r="N140" s="29">
        <v>43750</v>
      </c>
      <c r="O140" s="30">
        <v>35000</v>
      </c>
      <c r="P140" s="27" t="s">
        <v>20</v>
      </c>
      <c r="Q140" s="30">
        <v>8750</v>
      </c>
      <c r="R140" s="31">
        <v>0.2</v>
      </c>
      <c r="S140" s="25" t="s">
        <v>82</v>
      </c>
      <c r="T140" s="32" t="s">
        <v>83</v>
      </c>
    </row>
    <row r="142" spans="2:20" ht="15" x14ac:dyDescent="0.25">
      <c r="N142" s="9">
        <f>SUBTOTAL(9,'Zestawienie organami'!$N$2:$N$140)</f>
        <v>4661368.9000000004</v>
      </c>
    </row>
  </sheetData>
  <dataValidations count="3">
    <dataValidation type="decimal" allowBlank="1" sqref="M140 N2:N140">
      <formula1>0</formula1>
      <formula2>130000</formula2>
    </dataValidation>
    <dataValidation type="decimal" allowBlank="1" sqref="Q2:Q140">
      <formula1>0</formula1>
      <formula2>100000</formula2>
    </dataValidation>
    <dataValidation type="decimal" allowBlank="1" sqref="O2:O140">
      <formula1>0</formula1>
      <formula2>101000</formula2>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I D A A B Q S w M E F A A C A A g A 2 E N m V Y i 2 h g C i A A A A 9 g A A A B I A H A B D b 2 5 m a W c v U G F j a 2 F n Z S 5 4 b W w g o h g A K K A U A A A A A A A A A A A A A A A A A A A A A A A A A A A A h Y + 9 D o I w G E V f h X S n f y 6 G f J T B F R I S E + P a l A q N U A g t l n d z 8 J F 8 B T G K u j n e c 8 9 w 7 / 1 6 g 2 z u 2 u i i R 2 d 6 m y K G K Y q 0 V X 1 l b J 2 i y Z / i L c o E l F K d Z a 2 j R b Y u m V 2 V o s b 7 I S E k h I D D B v d j T T i l j B y L f K 8 a 3 U n 0 k c 1 / O T b W e W m V R g I O r z G C Y 8 Y o 5 p x j C m S F U B j 7 F f i y 9 9 n + Q N h N r Z 9 G L Y Y 2 L n M g a w T y / i A e U E s D B B Q A A g A I A N h D Z l U 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Y Q 2 Z V K I p H u A 4 A A A A R A A A A E w A c A E Z v c m 1 1 b G F z L 1 N l Y 3 R p b 2 4 x L m 0 g o h g A K K A U A A A A A A A A A A A A A A A A A A A A A A A A A A A A K 0 5 N L s n M z 1 M I h t C G 1 g B Q S w E C L Q A U A A I A C A D Y Q 2 Z V i L a G A K I A A A D 2 A A A A E g A A A A A A A A A A A A A A A A A A A A A A Q 2 9 u Z m l n L 1 B h Y 2 t h Z 2 U u e G 1 s U E s B A i 0 A F A A C A A g A 2 E N m V Q / K 6 a u k A A A A 6 Q A A A B M A A A A A A A A A A A A A A A A A 7 g A A A F t D b 2 5 0 Z W 5 0 X 1 R 5 c G V z X S 5 4 b W x Q S w E C L Q A U A A I A C A D Y Q 2 Z V K I p H u A 4 A A A A R A A A A E w A A A A A A A A A A A A A A A A D f A Q A A R m 9 y b X V s Y X M v U 2 V j d G l v b j E u b V B L B Q Y A A A A A A w A D A M I A A A A 6 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x 4 I e z J u d Z U e e w i g D w 4 x I T Q A A A A A C A A A A A A A Q Z g A A A A E A A C A A A A C Q N M u v Q F N l T j 1 L H W s T 7 E 7 v 4 y a t 6 I c / f n H c p a v y Y e h O H Q A A A A A O g A A A A A I A A C A A A A A G 3 Q x S H / f J a f t T Z B w F d 2 9 3 m T / Q u n F V x p c u i m 9 N q F u U g V A A A A B e k U a i 2 A 2 w 7 A H g C 2 c j 8 s g + o b f I z 3 l 0 3 3 E O J j m q Y s 9 f q i h L t R q V 0 u K N N n E p f u y l T 8 4 V 0 n R v 8 a H p M 9 6 g O D Y Y 2 c O 7 K D j t x A e a p w D h l m v S V p 3 N 5 0 A A A A D o N 5 u a b R K K P A P I E g X R 8 N N I x b y D U w t K 0 / w n r s V V B L 0 m M 3 W 0 f u 9 q J A o Y D / P n i j j G Y F O 0 h f v k 5 V H Q + t Y k Y b y y z f 8 Y < / D a t a M a s h u p > 
</file>

<file path=customXml/itemProps1.xml><?xml version="1.0" encoding="utf-8"?>
<ds:datastoreItem xmlns:ds="http://schemas.openxmlformats.org/officeDocument/2006/customXml" ds:itemID="{92282D07-FE1C-4F0F-BF33-D9661492EBCE}">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Arkusze</vt:lpstr>
      </vt:variant>
      <vt:variant>
        <vt:i4>6</vt:i4>
      </vt:variant>
      <vt:variant>
        <vt:lpstr>Zakresy nazwane</vt:lpstr>
      </vt:variant>
      <vt:variant>
        <vt:i4>5</vt:i4>
      </vt:variant>
    </vt:vector>
  </HeadingPairs>
  <TitlesOfParts>
    <vt:vector size="11" baseType="lpstr">
      <vt:lpstr>Instrukcja</vt:lpstr>
      <vt:lpstr>Sprawozdanie organu 2022</vt:lpstr>
      <vt:lpstr>Szkoły dotowane 2023</vt:lpstr>
      <vt:lpstr>Wyciąg z przepisów</vt:lpstr>
      <vt:lpstr>Dane_3</vt:lpstr>
      <vt:lpstr>Zestawienie organami</vt:lpstr>
      <vt:lpstr>Instrukcja!Obszar_wydruku</vt:lpstr>
      <vt:lpstr>'Sprawozdanie organu 2022'!Obszar_wydruku</vt:lpstr>
      <vt:lpstr>'Szkoły dotowane 2023'!Obszar_wydruku</vt:lpstr>
      <vt:lpstr>'Wyciąg z przepisów'!Obszar_wydruku</vt:lpstr>
      <vt:lpstr>Organy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Maciej Leciejewski</dc:creator>
  <cp:lastModifiedBy>Adam Wnorowski</cp:lastModifiedBy>
  <cp:lastPrinted>2023-12-04T10:47:15Z</cp:lastPrinted>
  <dcterms:created xsi:type="dcterms:W3CDTF">2022-11-05T07:17:24Z</dcterms:created>
  <dcterms:modified xsi:type="dcterms:W3CDTF">2023-12-04T11:22:13Z</dcterms:modified>
</cp:coreProperties>
</file>